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P:\00-2N110\04. 113年數轉計畫\113金機組-高階製造HEAT2.0計畫\12簽約文件\"/>
    </mc:Choice>
  </mc:AlternateContent>
  <xr:revisionPtr revIDLastSave="0" documentId="8_{84A9B971-0EBC-4C75-B19D-D21CE26431C6}" xr6:coauthVersionLast="47" xr6:coauthVersionMax="47" xr10:uidLastSave="{00000000-0000-0000-0000-000000000000}"/>
  <bookViews>
    <workbookView xWindow="-120" yWindow="-120" windowWidth="29040" windowHeight="15720" tabRatio="615" xr2:uid="{00000000-000D-0000-FFFF-FFFF00000000}"/>
  </bookViews>
  <sheets>
    <sheet name="計畫經費彙總表" sheetId="18" r:id="rId1"/>
    <sheet name="人事費" sheetId="3" r:id="rId2"/>
    <sheet name="工時記錄表" sheetId="5" r:id="rId3"/>
    <sheet name="加班記錄" sheetId="26" r:id="rId4"/>
    <sheet name="顧問" sheetId="4" r:id="rId5"/>
    <sheet name="材料費" sheetId="8" r:id="rId6"/>
    <sheet name="差旅費" sheetId="7" r:id="rId7"/>
    <sheet name="委託研究或驗證費" sheetId="27" r:id="rId8"/>
    <sheet name="委託勞務費" sheetId="39" r:id="rId9"/>
    <sheet name="技術購買費" sheetId="11" r:id="rId10"/>
    <sheet name="專利申請費" sheetId="30" r:id="rId11"/>
    <sheet name="設備使用費" sheetId="9" r:id="rId12"/>
    <sheet name="設備使用記錄表" sheetId="22" r:id="rId13"/>
    <sheet name="設備維護費" sheetId="10" r:id="rId14"/>
  </sheets>
  <definedNames>
    <definedName name="_xlnm.Print_Area" localSheetId="1">人事費!$2:$19</definedName>
    <definedName name="_xlnm.Print_Area" localSheetId="2">工時記錄表!$A$1:$AJ$26</definedName>
    <definedName name="_xlnm.Print_Area" localSheetId="3">加班記錄!$A$2:$J$16</definedName>
    <definedName name="_xlnm.Print_Area" localSheetId="9">技術購買費!$A$1:$H$22</definedName>
    <definedName name="_xlnm.Print_Area" localSheetId="5">材料費!$A$1:$J$36</definedName>
    <definedName name="_xlnm.Print_Area" localSheetId="7">委託研究或驗證費!$A$1:$H$22</definedName>
    <definedName name="_xlnm.Print_Area" localSheetId="6">差旅費!$A$1:$N$22</definedName>
    <definedName name="_xlnm.Print_Area" localSheetId="10">專利申請費!$A$1:$H$21</definedName>
    <definedName name="_xlnm.Print_Area" localSheetId="12">設備使用記錄表!$A$1:$AL$21</definedName>
    <definedName name="_xlnm.Print_Area" localSheetId="11">設備使用費!$A$1:$L$32</definedName>
    <definedName name="_xlnm.Print_Area" localSheetId="13">設備維護費!$A$1:$M$23</definedName>
    <definedName name="_xlnm.Print_Area" localSheetId="4">顧問!$1:$18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8" l="1"/>
  <c r="D18" i="18"/>
  <c r="D17" i="18"/>
  <c r="D16" i="18"/>
  <c r="C15" i="18"/>
  <c r="B15" i="18"/>
  <c r="D14" i="18"/>
  <c r="D13" i="18"/>
  <c r="D12" i="18"/>
  <c r="D11" i="18"/>
  <c r="D10" i="18"/>
  <c r="D9" i="18"/>
  <c r="D8" i="18"/>
  <c r="C8" i="18"/>
  <c r="C20" i="18" s="1"/>
  <c r="B8" i="18"/>
  <c r="B20" i="18" s="1"/>
  <c r="F8" i="18"/>
  <c r="F20" i="18" s="1"/>
  <c r="H8" i="18"/>
  <c r="H20" i="18" s="1"/>
  <c r="I8" i="18"/>
  <c r="F15" i="18"/>
  <c r="H15" i="18"/>
  <c r="I15" i="18"/>
  <c r="E15" i="18"/>
  <c r="E8" i="18"/>
  <c r="M16" i="10"/>
  <c r="J18" i="18"/>
  <c r="G18" i="18"/>
  <c r="M16" i="18"/>
  <c r="J17" i="18"/>
  <c r="G17" i="18"/>
  <c r="K17" i="18" s="1"/>
  <c r="J16" i="18"/>
  <c r="J15" i="18" s="1"/>
  <c r="G16" i="18"/>
  <c r="G15" i="18" s="1"/>
  <c r="G16" i="39"/>
  <c r="M14" i="18" s="1"/>
  <c r="A1" i="39"/>
  <c r="J14" i="18"/>
  <c r="G14" i="18"/>
  <c r="J13" i="18"/>
  <c r="G13" i="18"/>
  <c r="J12" i="18"/>
  <c r="G12" i="18"/>
  <c r="G16" i="11"/>
  <c r="J27" i="8"/>
  <c r="M11" i="18" s="1"/>
  <c r="A1" i="5"/>
  <c r="E8" i="3"/>
  <c r="J19" i="18"/>
  <c r="G19" i="18"/>
  <c r="M19" i="18"/>
  <c r="E10" i="3"/>
  <c r="H11" i="3"/>
  <c r="I11" i="3" s="1"/>
  <c r="E12" i="3"/>
  <c r="G12" i="3" s="1"/>
  <c r="H12" i="3"/>
  <c r="A1" i="7"/>
  <c r="A1" i="30"/>
  <c r="A1" i="27"/>
  <c r="A1" i="11"/>
  <c r="A1" i="10"/>
  <c r="A1" i="22"/>
  <c r="A1" i="9"/>
  <c r="A1" i="8"/>
  <c r="A1" i="4"/>
  <c r="A2" i="26"/>
  <c r="A2" i="3"/>
  <c r="G15" i="30"/>
  <c r="M17" i="18" s="1"/>
  <c r="D7" i="22"/>
  <c r="D7" i="10" s="1"/>
  <c r="D6" i="22"/>
  <c r="D11" i="22"/>
  <c r="D10" i="22"/>
  <c r="D8" i="22"/>
  <c r="AG5" i="5"/>
  <c r="AI5" i="5" s="1"/>
  <c r="AG6" i="5"/>
  <c r="AI6" i="5" s="1"/>
  <c r="F8" i="3" s="1"/>
  <c r="G8" i="3" s="1"/>
  <c r="AG7" i="5"/>
  <c r="AI7" i="5" s="1"/>
  <c r="F9" i="3" s="1"/>
  <c r="AG8" i="5"/>
  <c r="AI8" i="5" s="1"/>
  <c r="F10" i="3" s="1"/>
  <c r="N6" i="7"/>
  <c r="N7" i="7"/>
  <c r="N8" i="7"/>
  <c r="N9" i="7"/>
  <c r="N10" i="7"/>
  <c r="N11" i="7"/>
  <c r="N12" i="7"/>
  <c r="N13" i="7"/>
  <c r="N14" i="7"/>
  <c r="N15" i="7"/>
  <c r="G16" i="27"/>
  <c r="M13" i="18" s="1"/>
  <c r="AL11" i="22"/>
  <c r="K19" i="9" s="1"/>
  <c r="AL10" i="22"/>
  <c r="K18" i="9" s="1"/>
  <c r="AJ7" i="22"/>
  <c r="AL7" i="22" s="1"/>
  <c r="K7" i="9" s="1"/>
  <c r="AJ8" i="22"/>
  <c r="AL8" i="22" s="1"/>
  <c r="K8" i="9" s="1"/>
  <c r="AJ6" i="22"/>
  <c r="AL6" i="22"/>
  <c r="K6" i="9" s="1"/>
  <c r="J7" i="9"/>
  <c r="J8" i="9"/>
  <c r="L8" i="9" s="1"/>
  <c r="J6" i="9"/>
  <c r="J19" i="9"/>
  <c r="J20" i="9"/>
  <c r="J21" i="9"/>
  <c r="J22" i="9"/>
  <c r="J18" i="9"/>
  <c r="D12" i="4"/>
  <c r="E6" i="4"/>
  <c r="E7" i="4"/>
  <c r="H10" i="3"/>
  <c r="H8" i="3"/>
  <c r="H9" i="3"/>
  <c r="H7" i="3"/>
  <c r="I12" i="26"/>
  <c r="E9" i="3"/>
  <c r="E7" i="3"/>
  <c r="C13" i="3"/>
  <c r="D13" i="3"/>
  <c r="B13" i="3"/>
  <c r="J9" i="18"/>
  <c r="G9" i="18"/>
  <c r="G8" i="18" s="1"/>
  <c r="J10" i="18"/>
  <c r="G10" i="18"/>
  <c r="J11" i="18"/>
  <c r="G11" i="18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B17" i="5"/>
  <c r="D6" i="10"/>
  <c r="C6" i="10"/>
  <c r="D20" i="18" l="1"/>
  <c r="M15" i="18"/>
  <c r="D15" i="18"/>
  <c r="I20" i="18"/>
  <c r="G10" i="3"/>
  <c r="I10" i="3" s="1"/>
  <c r="J8" i="18"/>
  <c r="J20" i="18" s="1"/>
  <c r="G20" i="18"/>
  <c r="E12" i="4"/>
  <c r="M10" i="18" s="1"/>
  <c r="K10" i="18" s="1"/>
  <c r="N10" i="18" s="1"/>
  <c r="E20" i="18"/>
  <c r="K19" i="18"/>
  <c r="L19" i="18" s="1"/>
  <c r="N17" i="18"/>
  <c r="L17" i="18"/>
  <c r="O17" i="18" s="1"/>
  <c r="K16" i="18"/>
  <c r="K15" i="18" s="1"/>
  <c r="K13" i="18"/>
  <c r="N13" i="18" s="1"/>
  <c r="K14" i="18"/>
  <c r="K11" i="18"/>
  <c r="N11" i="18" s="1"/>
  <c r="K12" i="18"/>
  <c r="N12" i="18" s="1"/>
  <c r="L19" i="9"/>
  <c r="G9" i="3"/>
  <c r="I9" i="3" s="1"/>
  <c r="N16" i="7"/>
  <c r="M12" i="18" s="1"/>
  <c r="L7" i="9"/>
  <c r="L6" i="9"/>
  <c r="L12" i="9" s="1"/>
  <c r="I8" i="3"/>
  <c r="I12" i="3"/>
  <c r="E13" i="3"/>
  <c r="H13" i="3"/>
  <c r="AI17" i="5"/>
  <c r="AG17" i="5"/>
  <c r="L18" i="9"/>
  <c r="C7" i="10"/>
  <c r="F7" i="3"/>
  <c r="N19" i="18" l="1"/>
  <c r="N16" i="18"/>
  <c r="N15" i="18" s="1"/>
  <c r="L16" i="18"/>
  <c r="L15" i="18" s="1"/>
  <c r="P17" i="18"/>
  <c r="L12" i="18"/>
  <c r="O12" i="18" s="1"/>
  <c r="P12" i="18" s="1"/>
  <c r="L13" i="18"/>
  <c r="O13" i="18" s="1"/>
  <c r="P13" i="18" s="1"/>
  <c r="N14" i="18"/>
  <c r="L14" i="18"/>
  <c r="O14" i="18" s="1"/>
  <c r="L23" i="9"/>
  <c r="O19" i="18"/>
  <c r="G7" i="3"/>
  <c r="F13" i="3"/>
  <c r="L11" i="18"/>
  <c r="O11" i="18" s="1"/>
  <c r="P11" i="18" s="1"/>
  <c r="L10" i="18"/>
  <c r="O10" i="18" s="1"/>
  <c r="P10" i="18" s="1"/>
  <c r="P19" i="18" l="1"/>
  <c r="L24" i="9"/>
  <c r="M18" i="18"/>
  <c r="O16" i="18"/>
  <c r="O15" i="18" s="1"/>
  <c r="P14" i="18"/>
  <c r="G13" i="3"/>
  <c r="I7" i="3"/>
  <c r="L18" i="18" l="1"/>
  <c r="O18" i="18" s="1"/>
  <c r="P18" i="18" s="1"/>
  <c r="K18" i="18"/>
  <c r="N18" i="18" s="1"/>
  <c r="I13" i="3"/>
  <c r="M9" i="18" s="1"/>
  <c r="P16" i="18"/>
  <c r="P15" i="18" s="1"/>
  <c r="M8" i="18" l="1"/>
  <c r="M20" i="18" s="1"/>
  <c r="K9" i="18"/>
  <c r="K8" i="18" s="1"/>
  <c r="K20" i="18" s="1"/>
  <c r="N9" i="18" l="1"/>
  <c r="N8" i="18" s="1"/>
  <c r="N20" i="18" s="1"/>
  <c r="L9" i="18"/>
  <c r="O9" i="18"/>
  <c r="O8" i="18" s="1"/>
  <c r="O20" i="18" s="1"/>
  <c r="L8" i="18"/>
  <c r="L20" i="18" s="1"/>
  <c r="P9" i="18" l="1"/>
  <c r="P8" i="18" s="1"/>
  <c r="P20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4" authorId="0" shapeId="0" xr:uid="{00000000-0006-0000-0000-000001000000}">
      <text>
        <r>
          <rPr>
            <sz val="14"/>
            <color indexed="81"/>
            <rFont val="標楷體"/>
            <family val="4"/>
            <charset val="136"/>
          </rPr>
          <t>於空白處蓋公司大章
期間起始日固定為計畫開始日
如:4/21~4/30
   4/21~5/31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3" authorId="0" shapeId="0" xr:uid="{00000000-0006-0000-0100-000001000000}">
      <text>
        <r>
          <rPr>
            <b/>
            <sz val="14"/>
            <color indexed="81"/>
            <rFont val="標楷體"/>
            <family val="4"/>
            <charset val="136"/>
          </rPr>
          <t>輸入月份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H5" authorId="0" shapeId="0" xr:uid="{00000000-0006-0000-0200-000001000000}">
      <text>
        <r>
          <rPr>
            <b/>
            <sz val="9"/>
            <color indexed="81"/>
            <rFont val="細明體"/>
            <family val="3"/>
            <charset val="136"/>
          </rPr>
          <t>每月根據上班工時填寫
如:4月有30天，扣除國定假日及補假後為19天
19天*8小時=152</t>
        </r>
      </text>
    </comment>
    <comment ref="AJ5" authorId="0" shapeId="0" xr:uid="{00000000-0006-0000-0200-000002000000}">
      <text>
        <r>
          <rPr>
            <b/>
            <sz val="9"/>
            <color indexed="81"/>
            <rFont val="細明體"/>
            <family val="3"/>
            <charset val="136"/>
          </rPr>
          <t>員工本人正楷簽名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4" authorId="0" shapeId="0" xr:uid="{00000000-0006-0000-0D00-000001000000}">
      <text>
        <r>
          <rPr>
            <b/>
            <sz val="12"/>
            <color indexed="81"/>
            <rFont val="標楷體"/>
            <family val="4"/>
            <charset val="136"/>
          </rPr>
          <t>取得憑證上的開立內容</t>
        </r>
      </text>
    </comment>
    <comment ref="E4" authorId="0" shapeId="0" xr:uid="{00000000-0006-0000-0D00-000002000000}">
      <text>
        <r>
          <rPr>
            <b/>
            <sz val="11"/>
            <color indexed="81"/>
            <rFont val="細明體"/>
            <family val="3"/>
            <charset val="136"/>
          </rPr>
          <t>請填寫合作對象全名</t>
        </r>
      </text>
    </comment>
    <comment ref="E5" authorId="0" shapeId="0" xr:uid="{00000000-0006-0000-0D00-000003000000}">
      <text>
        <r>
          <rPr>
            <sz val="12"/>
            <color indexed="81"/>
            <rFont val="標楷體"/>
            <family val="4"/>
            <charset val="136"/>
          </rPr>
          <t>如有2家以上合作業者，請分開填寫各家之合約金額 ex.100,000(A公司)、200,000(B公司)</t>
        </r>
      </text>
    </comment>
    <comment ref="F8" authorId="0" shapeId="0" xr:uid="{00000000-0006-0000-0D00-000004000000}">
      <text>
        <r>
          <rPr>
            <b/>
            <sz val="12"/>
            <color indexed="81"/>
            <rFont val="標楷體"/>
            <family val="4"/>
            <charset val="136"/>
          </rPr>
          <t>應與計劃書編列的內容一模一樣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4" authorId="0" shapeId="0" xr:uid="{2BDF8CDA-7F31-4ADC-B55C-06F62BF15873}">
      <text>
        <r>
          <rPr>
            <b/>
            <sz val="12"/>
            <color indexed="81"/>
            <rFont val="標楷體"/>
            <family val="4"/>
            <charset val="136"/>
          </rPr>
          <t>取得憑證上的開立內容</t>
        </r>
      </text>
    </comment>
    <comment ref="E4" authorId="0" shapeId="0" xr:uid="{BC171F4E-33E0-40AD-924A-63A34A2A218E}">
      <text>
        <r>
          <rPr>
            <b/>
            <sz val="11"/>
            <color indexed="81"/>
            <rFont val="細明體"/>
            <family val="3"/>
            <charset val="136"/>
          </rPr>
          <t>請填寫合作對象全名</t>
        </r>
      </text>
    </comment>
    <comment ref="E5" authorId="0" shapeId="0" xr:uid="{5456B384-704F-488B-AAF9-2642FD94A80A}">
      <text>
        <r>
          <rPr>
            <sz val="12"/>
            <color indexed="81"/>
            <rFont val="標楷體"/>
            <family val="4"/>
            <charset val="136"/>
          </rPr>
          <t>如有2家以上合作業者，請分開填寫各家之合約金額 ex.100,000(A公司)、200,000(B公司)</t>
        </r>
      </text>
    </comment>
    <comment ref="F8" authorId="0" shapeId="0" xr:uid="{F3567632-7D14-4984-B813-4A850C42A4AF}">
      <text>
        <r>
          <rPr>
            <b/>
            <sz val="12"/>
            <color indexed="81"/>
            <rFont val="標楷體"/>
            <family val="4"/>
            <charset val="136"/>
          </rPr>
          <t>應與計劃書編列的內容一模一樣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E4" authorId="0" shapeId="0" xr:uid="{00000000-0006-0000-0B00-000001000000}">
      <text>
        <r>
          <rPr>
            <b/>
            <sz val="12"/>
            <color indexed="81"/>
            <rFont val="標楷體"/>
            <family val="4"/>
            <charset val="136"/>
          </rPr>
          <t>請填寫合作業者全名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F7" authorId="0" shapeId="0" xr:uid="{00000000-0006-0000-0C00-000002000000}">
      <text>
        <r>
          <rPr>
            <b/>
            <sz val="12"/>
            <color indexed="81"/>
            <rFont val="標楷體"/>
            <family val="4"/>
            <charset val="136"/>
          </rPr>
          <t>與計劃書編列名稱相符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K6" authorId="0" shapeId="0" xr:uid="{00000000-0006-0000-0700-000001000000}">
      <text>
        <r>
          <rPr>
            <b/>
            <sz val="9"/>
            <color indexed="81"/>
            <rFont val="標楷體"/>
            <family val="4"/>
            <charset val="136"/>
          </rPr>
          <t>每月根據上班工時填寫
如:4月有30天，扣除國定假日及補假後為19天
19天*8小時=152</t>
        </r>
      </text>
    </comment>
  </commentList>
</comments>
</file>

<file path=xl/sharedStrings.xml><?xml version="1.0" encoding="utf-8"?>
<sst xmlns="http://schemas.openxmlformats.org/spreadsheetml/2006/main" count="411" uniqueCount="261">
  <si>
    <t>合計</t>
  </si>
  <si>
    <t>其他</t>
  </si>
  <si>
    <t>姓名</t>
  </si>
  <si>
    <t>職稱</t>
  </si>
  <si>
    <t>出差期間</t>
  </si>
  <si>
    <t>地點</t>
  </si>
  <si>
    <t>傳票日期</t>
  </si>
  <si>
    <t>傳票號碼</t>
  </si>
  <si>
    <t>機票</t>
  </si>
  <si>
    <t>車資</t>
  </si>
  <si>
    <t>住宿費</t>
  </si>
  <si>
    <t>膳雜費</t>
  </si>
  <si>
    <t>發票日期</t>
  </si>
  <si>
    <t>發票編號</t>
  </si>
  <si>
    <t>供應商</t>
  </si>
  <si>
    <t>品名</t>
  </si>
  <si>
    <t>對照計畫書所列項目</t>
  </si>
  <si>
    <t>數量</t>
  </si>
  <si>
    <t>單位</t>
  </si>
  <si>
    <t>金額</t>
  </si>
  <si>
    <t>財產編號</t>
  </si>
  <si>
    <t>設備名稱</t>
  </si>
  <si>
    <t>取得日期</t>
  </si>
  <si>
    <t>購入成本</t>
  </si>
  <si>
    <t>付款期數</t>
  </si>
  <si>
    <t>(1)8800015</t>
    <phoneticPr fontId="3" type="noConversion"/>
  </si>
  <si>
    <t>個</t>
    <phoneticPr fontId="3" type="noConversion"/>
  </si>
  <si>
    <t>(2)8900032</t>
    <phoneticPr fontId="3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</si>
  <si>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(A)</t>
    </r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</si>
  <si>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3" type="noConversion"/>
  </si>
  <si>
    <t>AV23182456</t>
    <phoneticPr fontId="3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</si>
  <si>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</si>
  <si>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3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</si>
  <si>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3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</si>
  <si>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3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</si>
  <si>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3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</si>
  <si>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3" type="noConversion"/>
  </si>
  <si>
    <t>(1)8800015</t>
    <phoneticPr fontId="3" type="noConversion"/>
  </si>
  <si>
    <t>88.01.15</t>
    <phoneticPr fontId="3" type="noConversion"/>
  </si>
  <si>
    <t>(2)8900032</t>
    <phoneticPr fontId="3" type="noConversion"/>
  </si>
  <si>
    <t>89.07.22</t>
    <phoneticPr fontId="3" type="noConversion"/>
  </si>
  <si>
    <t>(3)8900033</t>
    <phoneticPr fontId="3" type="noConversion"/>
  </si>
  <si>
    <t>加工機</t>
    <phoneticPr fontId="3" type="noConversion"/>
  </si>
  <si>
    <t>89.07.25</t>
    <phoneticPr fontId="3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</si>
  <si>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3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</si>
  <si>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3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</si>
  <si>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3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</si>
  <si>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3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</si>
  <si>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3" type="noConversion"/>
  </si>
  <si>
    <t>AB12345678</t>
    <phoneticPr fontId="3" type="noConversion"/>
  </si>
  <si>
    <t>AB13145676</t>
    <phoneticPr fontId="3" type="noConversion"/>
  </si>
  <si>
    <r>
      <t>合</t>
    </r>
    <r>
      <rPr>
        <b/>
        <sz val="12"/>
        <rFont val="Times New Roman"/>
        <family val="1"/>
      </rPr>
      <t xml:space="preserve">                                </t>
    </r>
    <r>
      <rPr>
        <b/>
        <sz val="12"/>
        <rFont val="標楷體"/>
        <family val="4"/>
        <charset val="136"/>
      </rPr>
      <t>計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</si>
  <si>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3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</si>
  <si>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3" type="noConversion"/>
  </si>
  <si>
    <t>姓名</t>
    <phoneticPr fontId="3" type="noConversion"/>
  </si>
  <si>
    <t>投入
比率</t>
    <phoneticPr fontId="3" type="noConversion"/>
  </si>
  <si>
    <r>
      <t xml:space="preserve">金額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不含營業稅</t>
    </r>
    <r>
      <rPr>
        <b/>
        <sz val="12"/>
        <rFont val="Times New Roman"/>
        <family val="1"/>
      </rPr>
      <t>)</t>
    </r>
    <phoneticPr fontId="3" type="noConversion"/>
  </si>
  <si>
    <t>鋼材</t>
    <phoneticPr fontId="3" type="noConversion"/>
  </si>
  <si>
    <t xml:space="preserve">     小           計(A)</t>
    <phoneticPr fontId="3" type="noConversion"/>
  </si>
  <si>
    <t>合           計(A+B)</t>
    <phoneticPr fontId="3" type="noConversion"/>
  </si>
  <si>
    <t>金額單位:元</t>
    <phoneticPr fontId="3" type="noConversion"/>
  </si>
  <si>
    <t>金額單位:元</t>
    <phoneticPr fontId="3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</si>
  <si>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3" type="noConversion"/>
  </si>
  <si>
    <r>
      <t>3.</t>
    </r>
    <r>
      <rPr>
        <b/>
        <sz val="12"/>
        <rFont val="標楷體"/>
        <family val="4"/>
        <charset val="136"/>
      </rPr>
      <t>合約期間</t>
    </r>
    <r>
      <rPr>
        <b/>
        <sz val="12"/>
        <rFont val="Times New Roman"/>
        <family val="1"/>
      </rPr>
      <t>:00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r>
      <rPr>
        <b/>
        <sz val="12"/>
        <rFont val="Times New Roman"/>
        <family val="1"/>
      </rPr>
      <t>~00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phoneticPr fontId="3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</si>
  <si>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3" type="noConversion"/>
  </si>
  <si>
    <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「舊有設備」及「新購設備」之名稱應與計畫書所列相符並依上表分開填列。</t>
    </r>
    <phoneticPr fontId="3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</si>
  <si>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3" type="noConversion"/>
  </si>
  <si>
    <t>簽名欄</t>
    <phoneticPr fontId="3" type="noConversion"/>
  </si>
  <si>
    <t>發票日期             (領料日期)</t>
    <phoneticPr fontId="3" type="noConversion"/>
  </si>
  <si>
    <t>發票編號         (領料單號)</t>
    <phoneticPr fontId="3" type="noConversion"/>
  </si>
  <si>
    <r>
      <t>註</t>
    </r>
    <r>
      <rPr>
        <sz val="10"/>
        <color indexed="8"/>
        <rFont val="Times New Roman"/>
        <family val="1"/>
      </rPr>
      <t>4</t>
    </r>
    <r>
      <rPr>
        <sz val="10"/>
        <color indexed="8"/>
        <rFont val="標楷體"/>
        <family val="4"/>
        <charset val="136"/>
      </rPr>
      <t>：營業稅不得報支。</t>
    </r>
    <phoneticPr fontId="3" type="noConversion"/>
  </si>
  <si>
    <r>
      <t xml:space="preserve">每月攤提使用費
</t>
    </r>
    <r>
      <rPr>
        <b/>
        <sz val="9"/>
        <rFont val="Times New Roman"/>
        <family val="1"/>
      </rPr>
      <t>B3=B1*B2*/60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3" type="noConversion"/>
  </si>
  <si>
    <r>
      <t>1.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3" type="noConversion"/>
  </si>
  <si>
    <r>
      <t>5.</t>
    </r>
    <r>
      <rPr>
        <b/>
        <sz val="12"/>
        <rFont val="標楷體"/>
        <family val="4"/>
        <charset val="136"/>
      </rPr>
      <t>付款方式：</t>
    </r>
    <phoneticPr fontId="3" type="noConversion"/>
  </si>
  <si>
    <r>
      <t>2.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對象：</t>
    </r>
    <phoneticPr fontId="3" type="noConversion"/>
  </si>
  <si>
    <r>
      <t>4.</t>
    </r>
    <r>
      <rPr>
        <b/>
        <sz val="12"/>
        <rFont val="標楷體"/>
        <family val="4"/>
        <charset val="136"/>
      </rPr>
      <t>合約總額：</t>
    </r>
    <phoneticPr fontId="3" type="noConversion"/>
  </si>
  <si>
    <t>(1)9702011</t>
  </si>
  <si>
    <t>(2)9702025</t>
  </si>
  <si>
    <t>EW86973745</t>
  </si>
  <si>
    <t>機構名稱</t>
    <phoneticPr fontId="3" type="noConversion"/>
  </si>
  <si>
    <t>金額單位：元</t>
    <phoneticPr fontId="3" type="noConversion"/>
  </si>
  <si>
    <t>預算科目</t>
    <phoneticPr fontId="3" type="noConversion"/>
  </si>
  <si>
    <t>補助款</t>
    <phoneticPr fontId="3" type="noConversion"/>
  </si>
  <si>
    <t>自籌款</t>
    <phoneticPr fontId="3" type="noConversion"/>
  </si>
  <si>
    <t>小計</t>
    <phoneticPr fontId="3" type="noConversion"/>
  </si>
  <si>
    <t>合  計</t>
    <phoneticPr fontId="3" type="noConversion"/>
  </si>
  <si>
    <t>計畫主持人:</t>
    <phoneticPr fontId="3" type="noConversion"/>
  </si>
  <si>
    <t>主辦會計:</t>
    <phoneticPr fontId="3" type="noConversion"/>
  </si>
  <si>
    <t>填表人：</t>
    <phoneticPr fontId="3" type="noConversion"/>
  </si>
  <si>
    <r>
      <t>1.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3" type="noConversion"/>
  </si>
  <si>
    <r>
      <t>2.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對象：</t>
    </r>
    <phoneticPr fontId="3" type="noConversion"/>
  </si>
  <si>
    <r>
      <t>3.</t>
    </r>
    <r>
      <rPr>
        <b/>
        <sz val="12"/>
        <rFont val="標楷體"/>
        <family val="4"/>
        <charset val="136"/>
      </rPr>
      <t>合約期間</t>
    </r>
    <r>
      <rPr>
        <b/>
        <sz val="12"/>
        <rFont val="Times New Roman"/>
        <family val="1"/>
      </rPr>
      <t>:00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r>
      <rPr>
        <b/>
        <sz val="12"/>
        <rFont val="Times New Roman"/>
        <family val="1"/>
      </rPr>
      <t>~00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phoneticPr fontId="3" type="noConversion"/>
  </si>
  <si>
    <r>
      <t>4.</t>
    </r>
    <r>
      <rPr>
        <b/>
        <sz val="12"/>
        <rFont val="標楷體"/>
        <family val="4"/>
        <charset val="136"/>
      </rPr>
      <t>合約總額：</t>
    </r>
    <phoneticPr fontId="3" type="noConversion"/>
  </si>
  <si>
    <r>
      <t>5.</t>
    </r>
    <r>
      <rPr>
        <b/>
        <sz val="12"/>
        <rFont val="標楷體"/>
        <family val="4"/>
        <charset val="136"/>
      </rPr>
      <t>付款方式：</t>
    </r>
    <phoneticPr fontId="3" type="noConversion"/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</si>
  <si>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3" type="noConversion"/>
  </si>
  <si>
    <t>AV23182456</t>
    <phoneticPr fontId="3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</si>
  <si>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</si>
  <si>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3" type="noConversion"/>
  </si>
  <si>
    <t>註1:金額以元為單位。</t>
    <phoneticPr fontId="3" type="noConversion"/>
  </si>
  <si>
    <t>註2:補助款及自籌款出現#DIV/0!之欄位請填0。</t>
    <phoneticPr fontId="3" type="noConversion"/>
  </si>
  <si>
    <t>註3:請填寫綠色填滿之欄位，電腦會自動編列小計。</t>
    <phoneticPr fontId="3" type="noConversion"/>
  </si>
  <si>
    <r>
      <t xml:space="preserve">職務加給或
技術津貼
</t>
    </r>
    <r>
      <rPr>
        <b/>
        <sz val="18"/>
        <rFont val="Times New Roman"/>
        <family val="1"/>
      </rPr>
      <t>B</t>
    </r>
    <phoneticPr fontId="3" type="noConversion"/>
  </si>
  <si>
    <r>
      <t xml:space="preserve">主管加給
</t>
    </r>
    <r>
      <rPr>
        <b/>
        <sz val="18"/>
        <rFont val="Times New Roman"/>
        <family val="1"/>
      </rPr>
      <t>C</t>
    </r>
    <phoneticPr fontId="3" type="noConversion"/>
  </si>
  <si>
    <r>
      <t xml:space="preserve">月薪小計
</t>
    </r>
    <r>
      <rPr>
        <b/>
        <sz val="18"/>
        <rFont val="Times New Roman"/>
        <family val="1"/>
      </rPr>
      <t>D=A+B+C</t>
    </r>
    <phoneticPr fontId="3" type="noConversion"/>
  </si>
  <si>
    <r>
      <t xml:space="preserve">投入比率
</t>
    </r>
    <r>
      <rPr>
        <b/>
        <sz val="18"/>
        <rFont val="Times New Roman"/>
        <family val="1"/>
      </rPr>
      <t>(</t>
    </r>
    <r>
      <rPr>
        <b/>
        <sz val="18"/>
        <rFont val="標楷體"/>
        <family val="4"/>
        <charset val="136"/>
      </rPr>
      <t>註</t>
    </r>
    <r>
      <rPr>
        <b/>
        <sz val="18"/>
        <rFont val="Times New Roman"/>
        <family val="1"/>
      </rPr>
      <t>1)
I</t>
    </r>
    <phoneticPr fontId="3" type="noConversion"/>
  </si>
  <si>
    <r>
      <t xml:space="preserve">應計入本計畫薪資
</t>
    </r>
    <r>
      <rPr>
        <b/>
        <sz val="18"/>
        <rFont val="Times New Roman"/>
        <family val="1"/>
      </rPr>
      <t>L=J+K</t>
    </r>
    <phoneticPr fontId="3" type="noConversion"/>
  </si>
  <si>
    <r>
      <t>合</t>
    </r>
    <r>
      <rPr>
        <b/>
        <sz val="18"/>
        <rFont val="Times New Roman"/>
        <family val="1"/>
      </rPr>
      <t xml:space="preserve">   </t>
    </r>
    <r>
      <rPr>
        <b/>
        <sz val="18"/>
        <rFont val="標楷體"/>
        <family val="4"/>
        <charset val="136"/>
      </rPr>
      <t>計</t>
    </r>
    <phoneticPr fontId="3" type="noConversion"/>
  </si>
  <si>
    <r>
      <t>本</t>
    </r>
    <r>
      <rPr>
        <b/>
        <sz val="18"/>
        <rFont val="Times New Roman"/>
        <family val="1"/>
      </rPr>
      <t>(</t>
    </r>
    <r>
      <rPr>
        <b/>
        <sz val="18"/>
        <rFont val="標楷體"/>
        <family val="4"/>
        <charset val="136"/>
      </rPr>
      <t>底</t>
    </r>
    <r>
      <rPr>
        <b/>
        <sz val="18"/>
        <rFont val="Times New Roman"/>
        <family val="1"/>
      </rPr>
      <t>)</t>
    </r>
    <r>
      <rPr>
        <b/>
        <sz val="18"/>
        <rFont val="標楷體"/>
        <family val="4"/>
        <charset val="136"/>
      </rPr>
      <t xml:space="preserve">薪
</t>
    </r>
    <r>
      <rPr>
        <b/>
        <sz val="18"/>
        <rFont val="Times New Roman"/>
        <family val="1"/>
      </rPr>
      <t>A</t>
    </r>
    <phoneticPr fontId="3" type="noConversion"/>
  </si>
  <si>
    <r>
      <t xml:space="preserve">本計畫加班費
</t>
    </r>
    <r>
      <rPr>
        <b/>
        <sz val="18"/>
        <rFont val="Times New Roman"/>
        <family val="1"/>
      </rPr>
      <t>K</t>
    </r>
    <phoneticPr fontId="3" type="noConversion"/>
  </si>
  <si>
    <t>傳票日期</t>
    <phoneticPr fontId="3" type="noConversion"/>
  </si>
  <si>
    <t>傳票編號</t>
    <phoneticPr fontId="3" type="noConversion"/>
  </si>
  <si>
    <t>金額</t>
    <phoneticPr fontId="3" type="noConversion"/>
  </si>
  <si>
    <t>單價(材料明細或分攤表)</t>
    <phoneticPr fontId="3" type="noConversion"/>
  </si>
  <si>
    <t>註3：如屬公司共通性材料領用，發票日期、發票號碼請改填寫領料單日期、領料單號碼</t>
    <phoneticPr fontId="3" type="noConversion"/>
  </si>
  <si>
    <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為專案計畫採購者應提供統一發票、收據或進口結匯單據與</t>
    </r>
    <r>
      <rPr>
        <sz val="10"/>
        <color indexed="10"/>
        <rFont val="Times New Roman"/>
        <family val="1"/>
      </rPr>
      <t>invoice</t>
    </r>
    <r>
      <rPr>
        <sz val="10"/>
        <color indexed="10"/>
        <rFont val="標楷體"/>
        <family val="4"/>
        <charset val="136"/>
      </rPr>
      <t>、及內部轉帳傳票、請購單、採購單及驗收單足以證明之憑證。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自共通性器材領料應提供：領料單、材料明細帳或分攤表。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涉及外幣支付時應附當時之外幣匯率表。</t>
    </r>
    <r>
      <rPr>
        <sz val="10"/>
        <color indexed="8"/>
        <rFont val="標楷體"/>
        <family val="4"/>
        <charset val="136"/>
      </rPr>
      <t xml:space="preserve">
</t>
    </r>
    <phoneticPr fontId="3" type="noConversion"/>
  </si>
  <si>
    <r>
      <t xml:space="preserve">每月攤提使用費
</t>
    </r>
    <r>
      <rPr>
        <b/>
        <sz val="9"/>
        <rFont val="Times New Roman"/>
        <family val="1"/>
      </rPr>
      <t>A3=A1*A2*/</t>
    </r>
    <r>
      <rPr>
        <b/>
        <sz val="9"/>
        <rFont val="標楷體"/>
        <family val="4"/>
        <charset val="136"/>
      </rPr>
      <t>剩餘使用月數</t>
    </r>
    <r>
      <rPr>
        <b/>
        <sz val="9"/>
        <rFont val="Times New Roman"/>
        <family val="1"/>
      </rPr>
      <t xml:space="preserve">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3" type="noConversion"/>
  </si>
  <si>
    <t>剩餘使用月數</t>
    <phoneticPr fontId="3" type="noConversion"/>
  </si>
  <si>
    <t>正常使用時數</t>
    <phoneticPr fontId="3" type="noConversion"/>
  </si>
  <si>
    <t>投入
比率</t>
    <phoneticPr fontId="3" type="noConversion"/>
  </si>
  <si>
    <t>舊有設備</t>
    <phoneticPr fontId="3" type="noConversion"/>
  </si>
  <si>
    <t>新購設備</t>
    <phoneticPr fontId="3" type="noConversion"/>
  </si>
  <si>
    <r>
      <t>註1.當月正常使用總時數與人員上班時數相同；</t>
    </r>
    <r>
      <rPr>
        <sz val="10"/>
        <color indexed="10"/>
        <rFont val="標楷體"/>
        <family val="4"/>
        <charset val="136"/>
      </rPr>
      <t>若設備為24小時開機者，則以24小時*當月日數，計算當月正常使用總時數。</t>
    </r>
    <phoneticPr fontId="3" type="noConversion"/>
  </si>
  <si>
    <t>註2.每月投入比率最高為1.00。</t>
    <phoneticPr fontId="3" type="noConversion"/>
  </si>
  <si>
    <t>註3.攤提設備名稱請參照計畫書所編列設備。</t>
    <phoneticPr fontId="3" type="noConversion"/>
  </si>
  <si>
    <t>註2：營業稅不得報支。新增設備保固期間內不得列報維護費。</t>
    <phoneticPr fontId="3" type="noConversion"/>
  </si>
  <si>
    <t>註1：營業稅不得報支。</t>
    <phoneticPr fontId="3" type="noConversion"/>
  </si>
  <si>
    <t>註2：技術購買之對象應與計畫書所列相符，金額應與原始憑證（如：統一發票或收據）相符。</t>
    <phoneticPr fontId="3" type="noConversion"/>
  </si>
  <si>
    <t>金額單元:元</t>
    <phoneticPr fontId="3" type="noConversion"/>
  </si>
  <si>
    <t>事  由</t>
  </si>
  <si>
    <t>經理</t>
    <phoneticPr fontId="3" type="noConversion"/>
  </si>
  <si>
    <t>工程師</t>
    <phoneticPr fontId="3" type="noConversion"/>
  </si>
  <si>
    <t xml:space="preserve">    合   計</t>
    <phoneticPr fontId="3" type="noConversion"/>
  </si>
  <si>
    <t>天數</t>
    <phoneticPr fontId="3" type="noConversion"/>
  </si>
  <si>
    <t>正常工作時數</t>
    <phoneticPr fontId="3" type="noConversion"/>
  </si>
  <si>
    <r>
      <t>註1</t>
    </r>
    <r>
      <rPr>
        <sz val="10"/>
        <color indexed="8"/>
        <rFont val="Times New Roman"/>
        <family val="1"/>
      </rPr>
      <t>.</t>
    </r>
    <r>
      <rPr>
        <sz val="10"/>
        <color indexed="8"/>
        <rFont val="標楷體"/>
        <family val="4"/>
        <charset val="136"/>
      </rPr>
      <t>請假不論事由，請假時數均不得列入投入工時計算。</t>
    </r>
    <phoneticPr fontId="3" type="noConversion"/>
  </si>
  <si>
    <r>
      <t>註2</t>
    </r>
    <r>
      <rPr>
        <sz val="10"/>
        <color indexed="8"/>
        <rFont val="Times New Roman"/>
        <family val="1"/>
      </rPr>
      <t>.</t>
    </r>
    <r>
      <rPr>
        <sz val="10"/>
        <color indexed="8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3" type="noConversion"/>
  </si>
  <si>
    <r>
      <t>註</t>
    </r>
    <r>
      <rPr>
        <sz val="10"/>
        <color indexed="8"/>
        <rFont val="Times New Roman"/>
        <family val="1"/>
      </rPr>
      <t>3.</t>
    </r>
    <r>
      <rPr>
        <sz val="10"/>
        <color indexed="8"/>
        <rFont val="標楷體"/>
        <family val="4"/>
        <charset val="136"/>
      </rPr>
      <t>每月投入比率最高為</t>
    </r>
    <r>
      <rPr>
        <sz val="10"/>
        <color indexed="8"/>
        <rFont val="Times New Roman"/>
        <family val="1"/>
      </rPr>
      <t>1.00</t>
    </r>
    <r>
      <rPr>
        <sz val="10"/>
        <color indexed="8"/>
        <rFont val="標楷體"/>
        <family val="4"/>
        <charset val="136"/>
      </rPr>
      <t>。</t>
    </r>
    <phoneticPr fontId="3" type="noConversion"/>
  </si>
  <si>
    <r>
      <t>註4</t>
    </r>
    <r>
      <rPr>
        <sz val="10"/>
        <color indexed="8"/>
        <rFont val="Times New Roman"/>
        <family val="1"/>
      </rPr>
      <t>.</t>
    </r>
    <r>
      <rPr>
        <sz val="10"/>
        <color indexed="8"/>
        <rFont val="標楷體"/>
        <family val="4"/>
        <charset val="136"/>
      </rPr>
      <t>填表時人員請按計畫主持人、研究員、副研究員、助理研究員、研究助理員依序排列。</t>
    </r>
    <phoneticPr fontId="3" type="noConversion"/>
  </si>
  <si>
    <t>3月14-15日</t>
    <phoneticPr fontId="3" type="noConversion"/>
  </si>
  <si>
    <t>經費累計表(應按月編制)</t>
    <phoneticPr fontId="3" type="noConversion"/>
  </si>
  <si>
    <t xml:space="preserve">  本期支用數</t>
    <phoneticPr fontId="3" type="noConversion"/>
  </si>
  <si>
    <t xml:space="preserve"> 累計支用數</t>
    <phoneticPr fontId="3" type="noConversion"/>
  </si>
  <si>
    <t>研發人員簽名</t>
    <phoneticPr fontId="3" type="noConversion"/>
  </si>
  <si>
    <t>加班事由</t>
    <phoneticPr fontId="3" type="noConversion"/>
  </si>
  <si>
    <t>加班時數</t>
    <phoneticPr fontId="3" type="noConversion"/>
  </si>
  <si>
    <t>加班費計算公式</t>
    <phoneticPr fontId="3" type="noConversion"/>
  </si>
  <si>
    <t>本計畫之加班費</t>
    <phoneticPr fontId="3" type="noConversion"/>
  </si>
  <si>
    <t>合   計</t>
    <phoneticPr fontId="3" type="noConversion"/>
  </si>
  <si>
    <t>計畫主持人:</t>
    <phoneticPr fontId="3" type="noConversion"/>
  </si>
  <si>
    <t>主辦會計:</t>
    <phoneticPr fontId="3" type="noConversion"/>
  </si>
  <si>
    <t>填表人：</t>
    <phoneticPr fontId="3" type="noConversion"/>
  </si>
  <si>
    <r>
      <t>1.</t>
    </r>
    <r>
      <rPr>
        <sz val="18"/>
        <rFont val="標楷體"/>
        <family val="4"/>
        <charset val="136"/>
      </rPr>
      <t>×××</t>
    </r>
    <phoneticPr fontId="3" type="noConversion"/>
  </si>
  <si>
    <r>
      <t>2.</t>
    </r>
    <r>
      <rPr>
        <sz val="18"/>
        <rFont val="標楷體"/>
        <family val="4"/>
        <charset val="136"/>
      </rPr>
      <t>×××</t>
    </r>
    <phoneticPr fontId="3" type="noConversion"/>
  </si>
  <si>
    <r>
      <t>3.</t>
    </r>
    <r>
      <rPr>
        <sz val="18"/>
        <rFont val="標楷體"/>
        <family val="4"/>
        <charset val="136"/>
      </rPr>
      <t>×××</t>
    </r>
    <phoneticPr fontId="3" type="noConversion"/>
  </si>
  <si>
    <r>
      <t>4.</t>
    </r>
    <r>
      <rPr>
        <sz val="18"/>
        <rFont val="標楷體"/>
        <family val="4"/>
        <charset val="136"/>
      </rPr>
      <t>×××</t>
    </r>
    <phoneticPr fontId="3" type="noConversion"/>
  </si>
  <si>
    <r>
      <t>1.</t>
    </r>
    <r>
      <rPr>
        <sz val="12"/>
        <rFont val="標楷體"/>
        <family val="4"/>
        <charset val="136"/>
      </rPr>
      <t>×××</t>
    </r>
    <phoneticPr fontId="3" type="noConversion"/>
  </si>
  <si>
    <r>
      <t>2.</t>
    </r>
    <r>
      <rPr>
        <sz val="12"/>
        <rFont val="標楷體"/>
        <family val="4"/>
        <charset val="136"/>
      </rPr>
      <t>×××</t>
    </r>
    <phoneticPr fontId="3" type="noConversion"/>
  </si>
  <si>
    <r>
      <t>1.</t>
    </r>
    <r>
      <rPr>
        <sz val="10"/>
        <rFont val="標楷體"/>
        <family val="4"/>
        <charset val="136"/>
      </rPr>
      <t>×××</t>
    </r>
    <phoneticPr fontId="3" type="noConversion"/>
  </si>
  <si>
    <r>
      <t>2.</t>
    </r>
    <r>
      <rPr>
        <sz val="10"/>
        <rFont val="標楷體"/>
        <family val="4"/>
        <charset val="136"/>
      </rPr>
      <t>×××</t>
    </r>
    <phoneticPr fontId="3" type="noConversion"/>
  </si>
  <si>
    <r>
      <t>3.</t>
    </r>
    <r>
      <rPr>
        <sz val="10"/>
        <rFont val="標楷體"/>
        <family val="4"/>
        <charset val="136"/>
      </rPr>
      <t>×××</t>
    </r>
    <phoneticPr fontId="3" type="noConversion"/>
  </si>
  <si>
    <r>
      <t>4.</t>
    </r>
    <r>
      <rPr>
        <sz val="10"/>
        <rFont val="標楷體"/>
        <family val="4"/>
        <charset val="136"/>
      </rPr>
      <t>×××</t>
    </r>
    <phoneticPr fontId="3" type="noConversion"/>
  </si>
  <si>
    <t>××</t>
    <phoneticPr fontId="3" type="noConversion"/>
  </si>
  <si>
    <t>齒輪</t>
    <phoneticPr fontId="3" type="noConversion"/>
  </si>
  <si>
    <t>傳動軸材料</t>
    <phoneticPr fontId="3" type="noConversion"/>
  </si>
  <si>
    <t>成型機</t>
    <phoneticPr fontId="3" type="noConversion"/>
  </si>
  <si>
    <t>磨石機</t>
    <phoneticPr fontId="3" type="noConversion"/>
  </si>
  <si>
    <t>電腦</t>
    <phoneticPr fontId="3" type="noConversion"/>
  </si>
  <si>
    <t>射出機</t>
    <phoneticPr fontId="3" type="noConversion"/>
  </si>
  <si>
    <t>討論技術規格</t>
    <phoneticPr fontId="3" type="noConversion"/>
  </si>
  <si>
    <t>1.×××</t>
    <phoneticPr fontId="3" type="noConversion"/>
  </si>
  <si>
    <t>2.×××</t>
    <phoneticPr fontId="3" type="noConversion"/>
  </si>
  <si>
    <t>塑膠中心</t>
    <phoneticPr fontId="3" type="noConversion"/>
  </si>
  <si>
    <r>
      <t>可列入本計畫之薪餉</t>
    </r>
    <r>
      <rPr>
        <b/>
        <sz val="18"/>
        <rFont val="Times New Roman"/>
        <family val="1"/>
      </rPr>
      <t>J=D*I</t>
    </r>
    <phoneticPr fontId="3" type="noConversion"/>
  </si>
  <si>
    <t>（請蓋章或簽名）</t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</si>
  <si>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新購設備</t>
    </r>
    <r>
      <rPr>
        <sz val="10"/>
        <color indexed="10"/>
        <rFont val="Times New Roman"/>
        <family val="1"/>
      </rPr>
      <t>-</t>
    </r>
    <r>
      <rPr>
        <sz val="10"/>
        <color indexed="10"/>
        <rFont val="標楷體"/>
        <family val="4"/>
        <charset val="136"/>
      </rPr>
      <t>請購單、採購單、驗收單、統一發票或收據、進口報關結匯單據與</t>
    </r>
    <r>
      <rPr>
        <sz val="10"/>
        <color indexed="10"/>
        <rFont val="Times New Roman"/>
        <family val="1"/>
      </rPr>
      <t>INVOICE</t>
    </r>
    <r>
      <rPr>
        <sz val="10"/>
        <color indexed="10"/>
        <rFont val="標楷體"/>
        <family val="4"/>
        <charset val="136"/>
      </rPr>
      <t>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舊設備</t>
    </r>
    <r>
      <rPr>
        <sz val="10"/>
        <color indexed="10"/>
        <rFont val="Times New Roman"/>
        <family val="1"/>
      </rPr>
      <t>-</t>
    </r>
    <r>
      <rPr>
        <sz val="10"/>
        <color indexed="10"/>
        <rFont val="標楷體"/>
        <family val="4"/>
        <charset val="136"/>
      </rPr>
      <t>財產目錄。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研發設備使用記錄表。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若為分攤，應附分攤表及原始憑證影本。</t>
    </r>
    <r>
      <rPr>
        <sz val="10"/>
        <rFont val="標楷體"/>
        <family val="4"/>
        <charset val="136"/>
      </rPr>
      <t xml:space="preserve">
</t>
    </r>
    <phoneticPr fontId="3" type="noConversion"/>
  </si>
  <si>
    <t>公司負責人:</t>
    <phoneticPr fontId="3" type="noConversion"/>
  </si>
  <si>
    <t>註4:列印時請隱藏「上期累計支用數」之欄位</t>
    <phoneticPr fontId="3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</si>
  <si>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領款收據（應書明受領事由、受領人名、地址、身份證編號，由受領人簽名或蓋章）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證明支付金額之文件</t>
    </r>
    <r>
      <rPr>
        <sz val="10"/>
        <color indexed="10"/>
        <rFont val="Times New Roman"/>
        <family val="1"/>
      </rPr>
      <t>(ex:</t>
    </r>
    <r>
      <rPr>
        <sz val="10"/>
        <color indexed="10"/>
        <rFont val="標楷體"/>
        <family val="4"/>
        <charset val="136"/>
      </rPr>
      <t>銀行匯款單據</t>
    </r>
    <r>
      <rPr>
        <sz val="10"/>
        <color indexed="10"/>
        <rFont val="Times New Roman"/>
        <family val="1"/>
      </rPr>
      <t>)</t>
    </r>
    <r>
      <rPr>
        <sz val="10"/>
        <rFont val="標楷體"/>
        <family val="4"/>
        <charset val="136"/>
      </rPr>
      <t xml:space="preserve">
</t>
    </r>
    <phoneticPr fontId="3" type="noConversion"/>
  </si>
  <si>
    <t>註2：顧問任職單位同意函。</t>
    <phoneticPr fontId="3" type="noConversion"/>
  </si>
  <si>
    <t>對照計畫書所列項目
(註1)</t>
    <phoneticPr fontId="3" type="noConversion"/>
  </si>
  <si>
    <t>品名
(註2)</t>
    <phoneticPr fontId="3" type="noConversion"/>
  </si>
  <si>
    <t>註1：「對照計畫書所列項目」名稱需與計畫書所列之材料項目名稱一致。</t>
    <phoneticPr fontId="3" type="noConversion"/>
  </si>
  <si>
    <t>註2：「品名」請依發票填寫所列項目。</t>
    <phoneticPr fontId="3" type="noConversion"/>
  </si>
  <si>
    <r>
      <t>註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：「本期投入比率」應依據設備使用記錄表實際投入比率一致。</t>
    </r>
    <phoneticPr fontId="3" type="noConversion"/>
  </si>
  <si>
    <t>註1：所列報之維護設備應與計畫書所列相符，並應出具維修廠商憑證，且所列維護費之金額應與原始憑證、費用分攤表相符。</t>
    <phoneticPr fontId="3" type="noConversion"/>
  </si>
  <si>
    <r>
      <t>註4：帳務查核時應備妥下列文件備查:1.請購單、驗收單、維護合約、發票或收據等。2.屬自行維修性質者應提供</t>
    </r>
    <r>
      <rPr>
        <sz val="10"/>
        <color indexed="10"/>
        <rFont val="新細明體"/>
        <family val="1"/>
        <charset val="136"/>
      </rPr>
      <t>「</t>
    </r>
    <r>
      <rPr>
        <sz val="10"/>
        <color indexed="10"/>
        <rFont val="標楷體"/>
        <family val="4"/>
        <charset val="136"/>
      </rPr>
      <t>設備維修時間記錄表</t>
    </r>
    <r>
      <rPr>
        <sz val="10"/>
        <color indexed="10"/>
        <rFont val="新細明體"/>
        <family val="1"/>
        <charset val="136"/>
      </rPr>
      <t>」</t>
    </r>
    <r>
      <rPr>
        <sz val="10"/>
        <color indexed="10"/>
        <rFont val="標楷體"/>
        <family val="4"/>
        <charset val="136"/>
      </rPr>
      <t>及相關自行維修成本計算表。3.若為分攤，應附分攤表及原始憑證影本。4.涉及外幣支付時應附當時之外幣 匯率表。</t>
    </r>
    <r>
      <rPr>
        <sz val="10"/>
        <color indexed="8"/>
        <rFont val="標楷體"/>
        <family val="4"/>
        <charset val="136"/>
      </rPr>
      <t xml:space="preserve">
</t>
    </r>
    <phoneticPr fontId="3" type="noConversion"/>
  </si>
  <si>
    <t>對照計畫書所列項目</t>
    <phoneticPr fontId="3" type="noConversion"/>
  </si>
  <si>
    <t xml:space="preserve">註2：差旅費之膳雜費計算應不超過營利事業所得稅查核準則規定。 </t>
    <phoneticPr fontId="3" type="noConversion"/>
  </si>
  <si>
    <r>
      <t>註</t>
    </r>
    <r>
      <rPr>
        <sz val="10"/>
        <color indexed="8"/>
        <rFont val="Times New Roman"/>
        <family val="1"/>
      </rPr>
      <t>3</t>
    </r>
    <r>
      <rPr>
        <sz val="10"/>
        <color indexed="8"/>
        <rFont val="標楷體"/>
        <family val="4"/>
        <charset val="136"/>
      </rPr>
      <t>：若屬廠商自行維修之設備，維護費列報不得超出原始購入成本之</t>
    </r>
    <r>
      <rPr>
        <sz val="10"/>
        <color indexed="8"/>
        <rFont val="Times New Roman"/>
        <family val="1"/>
      </rPr>
      <t>5%</t>
    </r>
    <r>
      <rPr>
        <sz val="10"/>
        <color indexed="8"/>
        <rFont val="標楷體"/>
        <family val="4"/>
        <charset val="136"/>
      </rPr>
      <t>。</t>
    </r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</si>
  <si>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技術購買契約書。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及匯兌水單。
</t>
    </r>
    <r>
      <rPr>
        <sz val="10"/>
        <color indexed="10"/>
        <rFont val="Times New Roman"/>
        <family val="1"/>
      </rPr>
      <t xml:space="preserve">         </t>
    </r>
    <r>
      <rPr>
        <sz val="10"/>
        <color indexed="8"/>
        <rFont val="Times New Roman"/>
        <family val="1"/>
      </rPr>
      <t/>
    </r>
    <phoneticPr fontId="3" type="noConversion"/>
  </si>
  <si>
    <t>xx專利購買</t>
    <phoneticPr fontId="3" type="noConversion"/>
  </si>
  <si>
    <t>xxx技術研究</t>
    <phoneticPr fontId="3" type="noConversion"/>
  </si>
  <si>
    <t>xxx專案研究</t>
    <phoneticPr fontId="3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</si>
  <si>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3" type="noConversion"/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</si>
  <si>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3" type="noConversion"/>
  </si>
  <si>
    <t>AV23182456</t>
    <phoneticPr fontId="3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</si>
  <si>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</si>
  <si>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3" type="noConversion"/>
  </si>
  <si>
    <t>註1：營業稅不得報支。</t>
    <phoneticPr fontId="3" type="noConversion"/>
  </si>
  <si>
    <t>計畫主持人:</t>
    <phoneticPr fontId="3" type="noConversion"/>
  </si>
  <si>
    <t>主辦會計:</t>
    <phoneticPr fontId="3" type="noConversion"/>
  </si>
  <si>
    <t>填表人：</t>
    <phoneticPr fontId="3" type="noConversion"/>
  </si>
  <si>
    <r>
      <t>2.</t>
    </r>
    <r>
      <rPr>
        <b/>
        <sz val="12"/>
        <rFont val="標楷體"/>
        <family val="4"/>
        <charset val="136"/>
      </rPr>
      <t>付款方式：</t>
    </r>
    <phoneticPr fontId="3" type="noConversion"/>
  </si>
  <si>
    <t>註2：專利申請之項目應與計畫書所列相符，金額應與原始憑證（如：經濟部智慧財產局自行收納款項收據）相符。</t>
    <phoneticPr fontId="3" type="noConversion"/>
  </si>
  <si>
    <t>收據編號</t>
    <phoneticPr fontId="3" type="noConversion"/>
  </si>
  <si>
    <t>收據日期</t>
    <phoneticPr fontId="3" type="noConversion"/>
  </si>
  <si>
    <t>註1：投入比率應與工時記錄表合計當月份一致。每月投入比率以1為上限。</t>
  </si>
  <si>
    <t xml:space="preserve">    2.顧問費</t>
  </si>
  <si>
    <t>一、人事費</t>
  </si>
  <si>
    <t>二、消耗性器材及原材料費</t>
  </si>
  <si>
    <t xml:space="preserve">    1.技術購買費</t>
  </si>
  <si>
    <t xml:space="preserve">    2.專利申請費</t>
  </si>
  <si>
    <t xml:space="preserve">註3：帳務查核時應備妥下列文件備查：1.搭乘飛機，應檢附機票票根或登機證存根及旅行業代收轉付收據；其餘交通費，應檢附原始單據或旅行業代收轉付收據(火車、汽車之車資，准以經手人之證明為憑；惟包租計程車應取具車行證明及經手人或出差人證明)。2.住宿費收據或發票。3.出差報銷單及公司差旅費報銷規定。
</t>
    <phoneticPr fontId="3" type="noConversion"/>
  </si>
  <si>
    <r>
      <t>上期累計支用數</t>
    </r>
    <r>
      <rPr>
        <b/>
        <sz val="10"/>
        <color indexed="10"/>
        <rFont val="標楷體"/>
        <family val="4"/>
        <charset val="136"/>
      </rPr>
      <t>(列印時請</t>
    </r>
    <r>
      <rPr>
        <b/>
        <sz val="20"/>
        <color indexed="10"/>
        <rFont val="標楷體"/>
        <family val="4"/>
        <charset val="136"/>
      </rPr>
      <t>隱藏</t>
    </r>
    <r>
      <rPr>
        <b/>
        <sz val="10"/>
        <color indexed="10"/>
        <rFont val="標楷體"/>
        <family val="4"/>
        <charset val="136"/>
      </rPr>
      <t>此欄位)</t>
    </r>
    <phoneticPr fontId="3" type="noConversion"/>
  </si>
  <si>
    <r>
      <t xml:space="preserve">    </t>
    </r>
    <r>
      <rPr>
        <sz val="12"/>
        <rFont val="標楷體"/>
        <family val="4"/>
        <charset val="136"/>
      </rPr>
      <t xml:space="preserve">  中華民國xxx年xx月xx日至xxx年xx月xx日</t>
    </r>
    <phoneticPr fontId="3" type="noConversion"/>
  </si>
  <si>
    <t>註2：帳務查核時應備妥下列文件備查:1.薪資結構、加班費計算發放之書面說明2.證明支付薪資金額之文件，包括：（1）薪資清冊/薪資條（2）銀行轉帳記錄3.工時記錄4.加班記錄5.勞保名冊。</t>
    <phoneticPr fontId="3" type="noConversion"/>
  </si>
  <si>
    <r>
      <t>註</t>
    </r>
    <r>
      <rPr>
        <b/>
        <sz val="10"/>
        <color rgb="FFFF0000"/>
        <rFont val="標楷體"/>
        <family val="1"/>
        <charset val="136"/>
      </rPr>
      <t>5.</t>
    </r>
    <r>
      <rPr>
        <b/>
        <sz val="10"/>
        <color indexed="10"/>
        <rFont val="標楷體"/>
        <family val="4"/>
        <charset val="136"/>
      </rPr>
      <t>請計畫人員確認工時記錄後於簽名欄位親簽全名</t>
    </r>
    <phoneticPr fontId="3" type="noConversion"/>
  </si>
  <si>
    <t>xx技術授權</t>
    <phoneticPr fontId="3" type="noConversion"/>
  </si>
  <si>
    <t>高階製造HEAT2.0輔導計畫</t>
    <phoneticPr fontId="3" type="noConversion"/>
  </si>
  <si>
    <t>五、委託勞務費</t>
    <phoneticPr fontId="3" type="noConversion"/>
  </si>
  <si>
    <t>四、委託研究或驗證費</t>
    <phoneticPr fontId="3" type="noConversion"/>
  </si>
  <si>
    <t>註2：委託研究或驗證之對象應與計畫書所列相符，金額應與原始憑證（如：統一發票或收據）相符。</t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</si>
  <si>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委託研究或驗證契約書。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及匯兌水單。
</t>
    </r>
    <r>
      <rPr>
        <sz val="10"/>
        <color indexed="10"/>
        <rFont val="Times New Roman"/>
        <family val="1"/>
      </rPr>
      <t xml:space="preserve">         </t>
    </r>
    <phoneticPr fontId="3" type="noConversion"/>
  </si>
  <si>
    <t>註2：委託勞務之對象應與計畫書所列相符，金額應與原始憑證（如：統一發票或收據）相符。</t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</si>
  <si>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委託勞務契約書。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及匯兌水單。
</t>
    </r>
    <r>
      <rPr>
        <sz val="10"/>
        <color indexed="10"/>
        <rFont val="Times New Roman"/>
        <family val="1"/>
      </rPr>
      <t xml:space="preserve">         </t>
    </r>
    <phoneticPr fontId="3" type="noConversion"/>
  </si>
  <si>
    <t xml:space="preserve">    1.創新或研究發展人員</t>
    <phoneticPr fontId="3" type="noConversion"/>
  </si>
  <si>
    <t>三、差旅費</t>
    <phoneticPr fontId="3" type="noConversion"/>
  </si>
  <si>
    <t>六、無形資產之引進</t>
    <phoneticPr fontId="3" type="noConversion"/>
  </si>
  <si>
    <t>七、創新或研究發展設備使用費</t>
    <phoneticPr fontId="3" type="noConversion"/>
  </si>
  <si>
    <t>八、創新或研究發展設備維護費</t>
    <phoneticPr fontId="3" type="noConversion"/>
  </si>
  <si>
    <t>xxx勞務</t>
    <phoneticPr fontId="3" type="noConversion"/>
  </si>
  <si>
    <t>xxx加工</t>
    <phoneticPr fontId="3" type="noConversion"/>
  </si>
  <si>
    <r>
      <t>高階製造HEAT2.0輔導計畫-工時記錄表(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</si>
  <si>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高階製造HEAT2.0輔導計畫-研發人員加班記錄表  (</t>
    </r>
    <r>
      <rPr>
        <b/>
        <sz val="18"/>
        <color indexed="10"/>
        <rFont val="標楷體"/>
        <family val="4"/>
        <charset val="136"/>
      </rPr>
      <t>××</t>
    </r>
    <r>
      <rPr>
        <b/>
        <sz val="18"/>
        <rFont val="標楷體"/>
        <family val="4"/>
        <charset val="136"/>
      </rPr>
      <t>月)</t>
    </r>
    <phoneticPr fontId="3" type="noConversion"/>
  </si>
  <si>
    <r>
      <t>高階製造HEAT2.0輔導計畫-顧問費(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</si>
  <si>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高階製造HEAT2.0輔導計畫-消耗性器材及原材料費(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</si>
  <si>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高階製造HEAT2.0輔導計畫-差旅費(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</si>
  <si>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高階製造HEAT2.0輔導計畫-委託研究或驗證費(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</si>
  <si>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高階製造HEAT2.0輔導計畫-委託勞務費(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</si>
  <si>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高階製造HEAT2.0輔導計畫-技術購買費(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</si>
  <si>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高階製造HEAT2.0輔導計畫-專利申請費(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</si>
  <si>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舊有設備</t>
    </r>
    <r>
      <rPr>
        <b/>
        <sz val="16"/>
        <rFont val="Times New Roman"/>
        <family val="1"/>
      </rPr>
      <t>(</t>
    </r>
    <r>
      <rPr>
        <b/>
        <sz val="16"/>
        <color rgb="FFFF0000"/>
        <rFont val="標楷體"/>
        <family val="1"/>
        <charset val="136"/>
      </rPr>
      <t>××</t>
    </r>
    <r>
      <rPr>
        <b/>
        <sz val="16"/>
        <rFont val="標楷體"/>
        <family val="4"/>
        <charset val="136"/>
      </rPr>
      <t>月</t>
    </r>
    <r>
      <rPr>
        <b/>
        <sz val="16"/>
        <rFont val="Times New Roman"/>
        <family val="1"/>
      </rPr>
      <t>)</t>
    </r>
    <phoneticPr fontId="3" type="noConversion"/>
  </si>
  <si>
    <r>
      <t>高階製造HEAT2.0輔導計畫-設備使用記錄表(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</si>
  <si>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設備維護費</t>
    </r>
    <r>
      <rPr>
        <b/>
        <sz val="16"/>
        <rFont val="Times New Roman"/>
        <family val="1"/>
      </rPr>
      <t>---</t>
    </r>
    <r>
      <rPr>
        <b/>
        <sz val="16"/>
        <rFont val="標楷體"/>
        <family val="4"/>
        <charset val="136"/>
      </rPr>
      <t>舊有設備</t>
    </r>
    <r>
      <rPr>
        <b/>
        <sz val="16"/>
        <rFont val="Times New Roman"/>
        <family val="1"/>
      </rPr>
      <t>(</t>
    </r>
    <r>
      <rPr>
        <b/>
        <sz val="16"/>
        <color rgb="FFFF0000"/>
        <rFont val="標楷體"/>
        <family val="1"/>
        <charset val="136"/>
      </rPr>
      <t>××</t>
    </r>
    <r>
      <rPr>
        <b/>
        <sz val="16"/>
        <rFont val="標楷體"/>
        <family val="4"/>
        <charset val="136"/>
      </rPr>
      <t>月</t>
    </r>
    <r>
      <rPr>
        <b/>
        <sz val="16"/>
        <rFont val="Times New Roman"/>
        <family val="1"/>
      </rPr>
      <t>)</t>
    </r>
    <phoneticPr fontId="3" type="noConversion"/>
  </si>
  <si>
    <t>註1：出差人員僅限本計畫所列研發人員，且出差地點、事由、人數、出差日數應與計畫執行相關。</t>
    <phoneticPr fontId="3" type="noConversion"/>
  </si>
  <si>
    <r>
      <t>高階製造HEAT2.0輔導計畫- 創新或研究發展人員薪資計算表  (</t>
    </r>
    <r>
      <rPr>
        <b/>
        <sz val="18"/>
        <color indexed="10"/>
        <rFont val="標楷體"/>
        <family val="4"/>
        <charset val="136"/>
      </rPr>
      <t>××</t>
    </r>
    <r>
      <rPr>
        <b/>
        <sz val="18"/>
        <rFont val="標楷體"/>
        <family val="4"/>
        <charset val="136"/>
      </rPr>
      <t>月)</t>
    </r>
    <phoneticPr fontId="3" type="noConversion"/>
  </si>
  <si>
    <t>創新或研究發展人員姓名</t>
    <phoneticPr fontId="3" type="noConversion"/>
  </si>
  <si>
    <t>30000/240*2=250</t>
    <phoneticPr fontId="3" type="noConversion"/>
  </si>
  <si>
    <t>因xxxx研究事由加班(計畫書查核點)</t>
    <phoneticPr fontId="3" type="noConversion"/>
  </si>
  <si>
    <t>傳票日期</t>
    <phoneticPr fontId="3" type="noConversion"/>
  </si>
  <si>
    <t>113.x.x</t>
    <phoneticPr fontId="3" type="noConversion"/>
  </si>
  <si>
    <t>A001</t>
    <phoneticPr fontId="3" type="noConversion"/>
  </si>
  <si>
    <t>修繕</t>
    <phoneticPr fontId="3" type="noConversion"/>
  </si>
  <si>
    <t>螺絲零件</t>
    <phoneticPr fontId="3" type="noConversion"/>
  </si>
  <si>
    <t>次</t>
    <phoneticPr fontId="3" type="noConversion"/>
  </si>
  <si>
    <t>XXX新型專利</t>
    <phoneticPr fontId="3" type="noConversion"/>
  </si>
  <si>
    <r>
      <t>1.</t>
    </r>
    <r>
      <rPr>
        <b/>
        <sz val="12"/>
        <rFont val="標楷體"/>
        <family val="4"/>
        <charset val="136"/>
      </rPr>
      <t>專利申請案件名稱</t>
    </r>
    <r>
      <rPr>
        <b/>
        <sz val="12"/>
        <rFont val="Times New Roman"/>
        <family val="1"/>
      </rPr>
      <t>:XXX</t>
    </r>
    <r>
      <rPr>
        <b/>
        <sz val="12"/>
        <rFont val="標楷體"/>
        <family val="1"/>
        <charset val="136"/>
      </rPr>
      <t>新型專利</t>
    </r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</si>
  <si>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官方受理申請文件及專利申請書、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經濟部智慧財產局自行收納款項收據收據、或國外之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及匯兌水單、3.專利申請費入帳傳票。
</t>
    </r>
    <r>
      <rPr>
        <sz val="10"/>
        <color indexed="10"/>
        <rFont val="Times New Roman"/>
        <family val="1"/>
      </rPr>
      <t xml:space="preserve">         </t>
    </r>
    <phoneticPr fontId="3" type="noConversion"/>
  </si>
  <si>
    <r>
      <t>高階製造HEAT2.0輔導計畫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新購設備</t>
    </r>
    <r>
      <rPr>
        <b/>
        <sz val="16"/>
        <rFont val="Times New Roman"/>
        <family val="1"/>
      </rPr>
      <t>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</t>
    </r>
    <r>
      <rPr>
        <b/>
        <sz val="16"/>
        <rFont val="Times New Roman"/>
        <family val="1"/>
      </rPr>
      <t>)</t>
    </r>
    <phoneticPr fontId="3" type="noConversion"/>
  </si>
  <si>
    <t>113年度計畫預算數</t>
    <phoneticPr fontId="3" type="noConversion"/>
  </si>
  <si>
    <t>全程計畫預算數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</si>
</sst>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  <numFmt numFmtId="178" formatCode="#,##0_);[Red]\(#,##0\)"/>
    <numFmt numFmtId="179" formatCode="0.00_);[Red]\(0.00\)"/>
    <numFmt numFmtId="180" formatCode="#,##0_ "/>
    <numFmt numFmtId="181" formatCode="&quot;NT$&quot;#,##0;[Red]\-&quot;NT$&quot;#,##0"/>
    <numFmt numFmtId="182" formatCode="0.0%"/>
  </numFmts>
  <fonts count="59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sz val="10"/>
      <name val="MS Sans Serif"/>
      <family val="2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3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2"/>
      <color indexed="10"/>
      <name val="標楷體"/>
      <family val="4"/>
      <charset val="136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b/>
      <sz val="12"/>
      <color indexed="12"/>
      <name val="標楷體"/>
      <family val="4"/>
      <charset val="136"/>
    </font>
    <font>
      <b/>
      <sz val="18"/>
      <name val="標楷體"/>
      <family val="4"/>
      <charset val="136"/>
    </font>
    <font>
      <b/>
      <sz val="18"/>
      <name val="Times New Roman"/>
      <family val="1"/>
    </font>
    <font>
      <sz val="18"/>
      <color indexed="8"/>
      <name val="標楷體"/>
      <family val="4"/>
      <charset val="136"/>
    </font>
    <font>
      <sz val="18"/>
      <color indexed="8"/>
      <name val="Times New Roman"/>
      <family val="1"/>
    </font>
    <font>
      <sz val="18"/>
      <color indexed="10"/>
      <name val="標楷體"/>
      <family val="4"/>
      <charset val="136"/>
    </font>
    <font>
      <b/>
      <sz val="12"/>
      <name val="細明體"/>
      <family val="3"/>
      <charset val="136"/>
    </font>
    <font>
      <sz val="10"/>
      <color indexed="10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b/>
      <sz val="9"/>
      <color indexed="81"/>
      <name val="細明體"/>
      <family val="3"/>
      <charset val="136"/>
    </font>
    <font>
      <sz val="14"/>
      <color indexed="81"/>
      <name val="標楷體"/>
      <family val="4"/>
      <charset val="136"/>
    </font>
    <font>
      <b/>
      <sz val="12"/>
      <color indexed="81"/>
      <name val="標楷體"/>
      <family val="4"/>
      <charset val="136"/>
    </font>
    <font>
      <b/>
      <sz val="9"/>
      <color indexed="81"/>
      <name val="標楷體"/>
      <family val="4"/>
      <charset val="136"/>
    </font>
    <font>
      <b/>
      <sz val="14"/>
      <color indexed="81"/>
      <name val="標楷體"/>
      <family val="4"/>
      <charset val="136"/>
    </font>
    <font>
      <b/>
      <sz val="16"/>
      <color indexed="10"/>
      <name val="標楷體"/>
      <family val="4"/>
      <charset val="136"/>
    </font>
    <font>
      <sz val="9"/>
      <name val="細明體"/>
      <family val="3"/>
      <charset val="136"/>
    </font>
    <font>
      <b/>
      <sz val="18"/>
      <color indexed="10"/>
      <name val="標楷體"/>
      <family val="4"/>
      <charset val="136"/>
    </font>
    <font>
      <sz val="14"/>
      <name val="標楷體"/>
      <family val="4"/>
      <charset val="136"/>
    </font>
    <font>
      <b/>
      <sz val="20"/>
      <color indexed="1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6"/>
      <color rgb="FFFF0000"/>
      <name val="標楷體"/>
      <family val="1"/>
      <charset val="136"/>
    </font>
    <font>
      <b/>
      <sz val="11"/>
      <color indexed="81"/>
      <name val="細明體"/>
      <family val="3"/>
      <charset val="136"/>
    </font>
    <font>
      <b/>
      <sz val="10"/>
      <color rgb="FFFF0000"/>
      <name val="標楷體"/>
      <family val="1"/>
      <charset val="136"/>
    </font>
    <font>
      <sz val="12"/>
      <color indexed="81"/>
      <name val="標楷體"/>
      <family val="4"/>
      <charset val="136"/>
    </font>
    <font>
      <b/>
      <sz val="12"/>
      <name val="標楷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2" fillId="0" borderId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81" fontId="4" fillId="0" borderId="0" applyFont="0" applyFill="0" applyBorder="0" applyAlignment="0" applyProtection="0"/>
  </cellStyleXfs>
  <cellXfs count="394">
    <xf numFmtId="0" fontId="0" fillId="0" borderId="0" xfId="0"/>
    <xf numFmtId="182" fontId="6" fillId="0" borderId="0" xfId="3" applyNumberFormat="1" applyFont="1"/>
    <xf numFmtId="0" fontId="10" fillId="0" borderId="0" xfId="2" applyFont="1" applyAlignment="1">
      <alignment horizontal="right"/>
    </xf>
    <xf numFmtId="0" fontId="10" fillId="0" borderId="0" xfId="2" quotePrefix="1" applyFont="1" applyAlignment="1">
      <alignment horizontal="right"/>
    </xf>
    <xf numFmtId="182" fontId="10" fillId="0" borderId="0" xfId="2" applyNumberFormat="1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3" xfId="0" quotePrefix="1" applyFont="1" applyBorder="1" applyAlignment="1">
      <alignment horizontal="centerContinuous" vertical="center"/>
    </xf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Continuous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4" xfId="0" applyFont="1" applyBorder="1"/>
    <xf numFmtId="0" fontId="13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8" fillId="0" borderId="0" xfId="2" applyFont="1" applyAlignment="1">
      <alignment horizontal="right"/>
    </xf>
    <xf numFmtId="0" fontId="10" fillId="0" borderId="0" xfId="2" quotePrefix="1" applyFont="1"/>
    <xf numFmtId="0" fontId="15" fillId="0" borderId="0" xfId="0" applyFont="1"/>
    <xf numFmtId="0" fontId="16" fillId="0" borderId="4" xfId="0" applyFont="1" applyBorder="1"/>
    <xf numFmtId="0" fontId="8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12" xfId="0" applyFont="1" applyBorder="1"/>
    <xf numFmtId="0" fontId="1" fillId="0" borderId="14" xfId="0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41" fontId="2" fillId="0" borderId="15" xfId="0" applyNumberFormat="1" applyFont="1" applyBorder="1"/>
    <xf numFmtId="0" fontId="2" fillId="0" borderId="15" xfId="0" applyFont="1" applyBorder="1"/>
    <xf numFmtId="0" fontId="25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/>
    <xf numFmtId="0" fontId="2" fillId="0" borderId="15" xfId="0" applyFont="1" applyBorder="1" applyAlignment="1">
      <alignment horizontal="centerContinuous"/>
    </xf>
    <xf numFmtId="0" fontId="16" fillId="0" borderId="0" xfId="0" applyFont="1"/>
    <xf numFmtId="0" fontId="17" fillId="0" borderId="0" xfId="0" applyFont="1"/>
    <xf numFmtId="0" fontId="27" fillId="0" borderId="4" xfId="0" applyFont="1" applyBorder="1" applyAlignment="1">
      <alignment horizontal="centerContinuous"/>
    </xf>
    <xf numFmtId="0" fontId="16" fillId="0" borderId="4" xfId="0" applyFont="1" applyBorder="1" applyAlignment="1">
      <alignment horizontal="right"/>
    </xf>
    <xf numFmtId="0" fontId="23" fillId="0" borderId="0" xfId="0" applyFont="1" applyAlignment="1">
      <alignment horizontal="centerContinuous"/>
    </xf>
    <xf numFmtId="0" fontId="16" fillId="0" borderId="4" xfId="0" applyFont="1" applyBorder="1" applyAlignment="1">
      <alignment horizontal="center" wrapText="1"/>
    </xf>
    <xf numFmtId="0" fontId="16" fillId="2" borderId="4" xfId="0" applyFont="1" applyFill="1" applyBorder="1"/>
    <xf numFmtId="2" fontId="16" fillId="0" borderId="4" xfId="0" applyNumberFormat="1" applyFont="1" applyBorder="1"/>
    <xf numFmtId="0" fontId="29" fillId="0" borderId="0" xfId="3" applyFont="1"/>
    <xf numFmtId="0" fontId="29" fillId="0" borderId="0" xfId="2" applyFont="1" applyAlignment="1">
      <alignment horizontal="right"/>
    </xf>
    <xf numFmtId="0" fontId="30" fillId="0" borderId="0" xfId="0" applyFont="1"/>
    <xf numFmtId="0" fontId="29" fillId="0" borderId="0" xfId="2" applyFont="1"/>
    <xf numFmtId="0" fontId="29" fillId="0" borderId="0" xfId="2" quotePrefix="1" applyFont="1" applyAlignment="1">
      <alignment horizontal="right"/>
    </xf>
    <xf numFmtId="182" fontId="29" fillId="0" borderId="0" xfId="2" applyNumberFormat="1" applyFont="1"/>
    <xf numFmtId="0" fontId="1" fillId="0" borderId="7" xfId="0" applyFont="1" applyBorder="1" applyAlignment="1">
      <alignment vertical="center"/>
    </xf>
    <xf numFmtId="0" fontId="24" fillId="0" borderId="15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41" fontId="25" fillId="0" borderId="15" xfId="0" applyNumberFormat="1" applyFont="1" applyBorder="1"/>
    <xf numFmtId="0" fontId="1" fillId="0" borderId="3" xfId="0" applyFont="1" applyBorder="1" applyAlignment="1">
      <alignment horizontal="centerContinuous"/>
    </xf>
    <xf numFmtId="41" fontId="2" fillId="0" borderId="16" xfId="0" applyNumberFormat="1" applyFont="1" applyBorder="1"/>
    <xf numFmtId="0" fontId="27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1" fillId="0" borderId="4" xfId="0" applyFont="1" applyBorder="1"/>
    <xf numFmtId="0" fontId="31" fillId="0" borderId="17" xfId="0" applyFont="1" applyBorder="1"/>
    <xf numFmtId="0" fontId="31" fillId="0" borderId="0" xfId="0" applyFont="1"/>
    <xf numFmtId="0" fontId="31" fillId="0" borderId="18" xfId="0" quotePrefix="1" applyFont="1" applyBorder="1" applyAlignment="1">
      <alignment horizontal="left"/>
    </xf>
    <xf numFmtId="180" fontId="31" fillId="2" borderId="4" xfId="0" applyNumberFormat="1" applyFont="1" applyFill="1" applyBorder="1"/>
    <xf numFmtId="180" fontId="31" fillId="0" borderId="17" xfId="0" applyNumberFormat="1" applyFont="1" applyBorder="1"/>
    <xf numFmtId="180" fontId="31" fillId="0" borderId="19" xfId="0" applyNumberFormat="1" applyFont="1" applyBorder="1"/>
    <xf numFmtId="180" fontId="31" fillId="0" borderId="20" xfId="0" applyNumberFormat="1" applyFont="1" applyBorder="1"/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1" fillId="0" borderId="18" xfId="0" applyFont="1" applyBorder="1" applyAlignment="1">
      <alignment horizontal="left"/>
    </xf>
    <xf numFmtId="0" fontId="19" fillId="0" borderId="1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horizontal="centerContinuous"/>
    </xf>
    <xf numFmtId="0" fontId="6" fillId="0" borderId="0" xfId="0" applyFont="1"/>
    <xf numFmtId="0" fontId="14" fillId="0" borderId="0" xfId="0" applyFont="1"/>
    <xf numFmtId="0" fontId="11" fillId="0" borderId="0" xfId="0" applyFont="1" applyAlignment="1">
      <alignment horizontal="left"/>
    </xf>
    <xf numFmtId="0" fontId="8" fillId="0" borderId="3" xfId="0" applyFont="1" applyBorder="1" applyAlignment="1">
      <alignment horizontal="centerContinuous"/>
    </xf>
    <xf numFmtId="0" fontId="11" fillId="0" borderId="0" xfId="0" quotePrefix="1" applyFont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41" fontId="25" fillId="0" borderId="0" xfId="0" applyNumberFormat="1" applyFont="1"/>
    <xf numFmtId="2" fontId="25" fillId="0" borderId="0" xfId="0" applyNumberFormat="1" applyFont="1"/>
    <xf numFmtId="0" fontId="8" fillId="0" borderId="0" xfId="0" quotePrefix="1" applyFont="1" applyAlignment="1">
      <alignment horizontal="centerContinuous"/>
    </xf>
    <xf numFmtId="0" fontId="1" fillId="0" borderId="0" xfId="0" applyFont="1" applyAlignment="1">
      <alignment horizontal="centerContinuous"/>
    </xf>
    <xf numFmtId="41" fontId="2" fillId="0" borderId="0" xfId="0" applyNumberFormat="1" applyFont="1"/>
    <xf numFmtId="0" fontId="25" fillId="0" borderId="14" xfId="0" applyFont="1" applyBorder="1"/>
    <xf numFmtId="0" fontId="6" fillId="0" borderId="1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3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Continuous"/>
    </xf>
    <xf numFmtId="0" fontId="26" fillId="0" borderId="14" xfId="0" applyFont="1" applyBorder="1"/>
    <xf numFmtId="0" fontId="1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6" fillId="0" borderId="25" xfId="0" applyFont="1" applyBorder="1"/>
    <xf numFmtId="0" fontId="1" fillId="0" borderId="30" xfId="0" applyFont="1" applyBorder="1"/>
    <xf numFmtId="0" fontId="2" fillId="0" borderId="30" xfId="0" quotePrefix="1" applyFont="1" applyBorder="1"/>
    <xf numFmtId="0" fontId="24" fillId="0" borderId="28" xfId="0" applyFont="1" applyBorder="1"/>
    <xf numFmtId="0" fontId="25" fillId="0" borderId="30" xfId="0" applyFont="1" applyBorder="1"/>
    <xf numFmtId="41" fontId="25" fillId="0" borderId="25" xfId="0" applyNumberFormat="1" applyFont="1" applyBorder="1"/>
    <xf numFmtId="41" fontId="25" fillId="0" borderId="17" xfId="0" applyNumberFormat="1" applyFont="1" applyBorder="1"/>
    <xf numFmtId="0" fontId="11" fillId="0" borderId="12" xfId="0" applyFont="1" applyBorder="1" applyAlignment="1">
      <alignment horizontal="right" vertical="center"/>
    </xf>
    <xf numFmtId="0" fontId="2" fillId="0" borderId="32" xfId="0" applyFont="1" applyBorder="1"/>
    <xf numFmtId="2" fontId="2" fillId="0" borderId="25" xfId="0" applyNumberFormat="1" applyFont="1" applyBorder="1"/>
    <xf numFmtId="41" fontId="2" fillId="0" borderId="17" xfId="0" applyNumberFormat="1" applyFont="1" applyBorder="1"/>
    <xf numFmtId="0" fontId="25" fillId="0" borderId="32" xfId="0" applyFont="1" applyBorder="1"/>
    <xf numFmtId="0" fontId="25" fillId="0" borderId="28" xfId="0" applyFont="1" applyBorder="1"/>
    <xf numFmtId="0" fontId="25" fillId="0" borderId="29" xfId="0" applyFont="1" applyBorder="1"/>
    <xf numFmtId="0" fontId="11" fillId="0" borderId="0" xfId="0" applyFont="1" applyAlignment="1">
      <alignment horizontal="left" vertical="top"/>
    </xf>
    <xf numFmtId="0" fontId="8" fillId="0" borderId="4" xfId="0" quotePrefix="1" applyFont="1" applyBorder="1" applyAlignment="1">
      <alignment horizontal="center" vertical="center"/>
    </xf>
    <xf numFmtId="176" fontId="8" fillId="0" borderId="33" xfId="5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178" fontId="6" fillId="0" borderId="0" xfId="5" applyNumberFormat="1" applyFont="1" applyBorder="1" applyAlignment="1">
      <alignment vertical="center"/>
    </xf>
    <xf numFmtId="179" fontId="25" fillId="0" borderId="28" xfId="0" applyNumberFormat="1" applyFont="1" applyBorder="1"/>
    <xf numFmtId="179" fontId="25" fillId="0" borderId="25" xfId="0" applyNumberFormat="1" applyFont="1" applyBorder="1"/>
    <xf numFmtId="179" fontId="2" fillId="0" borderId="15" xfId="0" applyNumberFormat="1" applyFont="1" applyBorder="1"/>
    <xf numFmtId="0" fontId="11" fillId="0" borderId="34" xfId="0" applyFont="1" applyBorder="1"/>
    <xf numFmtId="0" fontId="2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/>
    </xf>
    <xf numFmtId="0" fontId="2" fillId="0" borderId="4" xfId="0" applyFont="1" applyBorder="1"/>
    <xf numFmtId="0" fontId="34" fillId="0" borderId="0" xfId="0" applyFont="1"/>
    <xf numFmtId="0" fontId="22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176" fontId="11" fillId="0" borderId="0" xfId="5" applyFont="1" applyBorder="1"/>
    <xf numFmtId="41" fontId="6" fillId="2" borderId="4" xfId="5" applyNumberFormat="1" applyFont="1" applyFill="1" applyBorder="1" applyAlignment="1">
      <alignment vertical="center"/>
    </xf>
    <xf numFmtId="0" fontId="10" fillId="0" borderId="0" xfId="3" applyFont="1"/>
    <xf numFmtId="0" fontId="10" fillId="0" borderId="0" xfId="2" applyFont="1"/>
    <xf numFmtId="0" fontId="6" fillId="0" borderId="0" xfId="3" applyFont="1"/>
    <xf numFmtId="176" fontId="11" fillId="0" borderId="34" xfId="5" applyFont="1" applyBorder="1"/>
    <xf numFmtId="176" fontId="15" fillId="0" borderId="0" xfId="5" applyFont="1" applyBorder="1"/>
    <xf numFmtId="0" fontId="32" fillId="0" borderId="0" xfId="0" applyFont="1"/>
    <xf numFmtId="0" fontId="32" fillId="0" borderId="14" xfId="0" applyFont="1" applyBorder="1"/>
    <xf numFmtId="0" fontId="7" fillId="0" borderId="14" xfId="0" applyFont="1" applyBorder="1"/>
    <xf numFmtId="0" fontId="35" fillId="0" borderId="1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35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0" xfId="0" applyFont="1"/>
    <xf numFmtId="0" fontId="32" fillId="0" borderId="18" xfId="0" applyFont="1" applyBorder="1" applyAlignment="1">
      <alignment horizontal="left"/>
    </xf>
    <xf numFmtId="41" fontId="32" fillId="2" borderId="25" xfId="0" applyNumberFormat="1" applyFont="1" applyFill="1" applyBorder="1"/>
    <xf numFmtId="41" fontId="32" fillId="0" borderId="25" xfId="0" applyNumberFormat="1" applyFont="1" applyBorder="1"/>
    <xf numFmtId="2" fontId="32" fillId="2" borderId="25" xfId="0" applyNumberFormat="1" applyFont="1" applyFill="1" applyBorder="1"/>
    <xf numFmtId="41" fontId="32" fillId="0" borderId="17" xfId="0" applyNumberFormat="1" applyFont="1" applyBorder="1"/>
    <xf numFmtId="0" fontId="35" fillId="0" borderId="38" xfId="0" applyFont="1" applyBorder="1" applyAlignment="1">
      <alignment horizontal="center"/>
    </xf>
    <xf numFmtId="41" fontId="32" fillId="0" borderId="19" xfId="0" applyNumberFormat="1" applyFont="1" applyBorder="1" applyAlignment="1">
      <alignment horizontal="centerContinuous"/>
    </xf>
    <xf numFmtId="0" fontId="37" fillId="0" borderId="0" xfId="0" applyFont="1"/>
    <xf numFmtId="0" fontId="38" fillId="0" borderId="0" xfId="0" applyFont="1"/>
    <xf numFmtId="41" fontId="38" fillId="0" borderId="0" xfId="0" applyNumberFormat="1" applyFont="1"/>
    <xf numFmtId="0" fontId="7" fillId="0" borderId="0" xfId="0" applyFont="1"/>
    <xf numFmtId="41" fontId="32" fillId="0" borderId="0" xfId="0" applyNumberFormat="1" applyFont="1"/>
    <xf numFmtId="0" fontId="32" fillId="0" borderId="0" xfId="2" applyFont="1" applyAlignment="1">
      <alignment horizontal="right"/>
    </xf>
    <xf numFmtId="0" fontId="32" fillId="0" borderId="0" xfId="3" applyFont="1"/>
    <xf numFmtId="41" fontId="32" fillId="0" borderId="0" xfId="3" applyNumberFormat="1" applyFont="1"/>
    <xf numFmtId="0" fontId="32" fillId="0" borderId="0" xfId="2" quotePrefix="1" applyFont="1" applyAlignment="1">
      <alignment horizontal="right"/>
    </xf>
    <xf numFmtId="182" fontId="32" fillId="0" borderId="0" xfId="2" applyNumberFormat="1" applyFont="1"/>
    <xf numFmtId="0" fontId="35" fillId="0" borderId="5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41" fontId="32" fillId="0" borderId="0" xfId="0" applyNumberFormat="1" applyFont="1" applyAlignment="1">
      <alignment horizontal="centerContinuous"/>
    </xf>
    <xf numFmtId="0" fontId="32" fillId="0" borderId="18" xfId="0" applyFont="1" applyBorder="1"/>
    <xf numFmtId="41" fontId="32" fillId="0" borderId="20" xfId="0" applyNumberFormat="1" applyFont="1" applyBorder="1" applyAlignment="1">
      <alignment horizontal="centerContinuous"/>
    </xf>
    <xf numFmtId="41" fontId="32" fillId="2" borderId="4" xfId="0" applyNumberFormat="1" applyFont="1" applyFill="1" applyBorder="1"/>
    <xf numFmtId="41" fontId="32" fillId="0" borderId="4" xfId="0" applyNumberFormat="1" applyFont="1" applyBorder="1"/>
    <xf numFmtId="0" fontId="39" fillId="0" borderId="0" xfId="0" applyFont="1" applyAlignment="1">
      <alignment horizontal="left" vertical="top" wrapText="1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/>
    </xf>
    <xf numFmtId="0" fontId="35" fillId="0" borderId="0" xfId="0" applyFont="1"/>
    <xf numFmtId="0" fontId="40" fillId="0" borderId="41" xfId="0" applyFont="1" applyBorder="1" applyAlignment="1">
      <alignment horizontal="center" vertical="center"/>
    </xf>
    <xf numFmtId="41" fontId="2" fillId="0" borderId="11" xfId="0" applyNumberFormat="1" applyFont="1" applyBorder="1"/>
    <xf numFmtId="41" fontId="2" fillId="0" borderId="42" xfId="0" applyNumberFormat="1" applyFont="1" applyBorder="1"/>
    <xf numFmtId="41" fontId="25" fillId="0" borderId="16" xfId="0" applyNumberFormat="1" applyFont="1" applyBorder="1"/>
    <xf numFmtId="2" fontId="25" fillId="0" borderId="15" xfId="0" applyNumberFormat="1" applyFont="1" applyBorder="1"/>
    <xf numFmtId="0" fontId="11" fillId="0" borderId="4" xfId="0" applyFont="1" applyBorder="1" applyAlignment="1">
      <alignment horizontal="justify" vertical="justify"/>
    </xf>
    <xf numFmtId="0" fontId="6" fillId="0" borderId="0" xfId="0" applyFont="1" applyAlignment="1">
      <alignment horizontal="centerContinuous"/>
    </xf>
    <xf numFmtId="0" fontId="13" fillId="0" borderId="44" xfId="0" applyFont="1" applyBorder="1" applyAlignment="1">
      <alignment horizontal="left"/>
    </xf>
    <xf numFmtId="0" fontId="6" fillId="0" borderId="45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12" fillId="0" borderId="4" xfId="0" applyFont="1" applyBorder="1" applyAlignment="1">
      <alignment horizontal="centerContinuous"/>
    </xf>
    <xf numFmtId="0" fontId="11" fillId="0" borderId="4" xfId="0" applyFont="1" applyBorder="1" applyAlignment="1">
      <alignment horizontal="right"/>
    </xf>
    <xf numFmtId="0" fontId="11" fillId="0" borderId="4" xfId="0" applyFont="1" applyBorder="1" applyAlignment="1">
      <alignment horizontal="center" wrapText="1"/>
    </xf>
    <xf numFmtId="0" fontId="11" fillId="0" borderId="43" xfId="0" quotePrefix="1" applyFont="1" applyBorder="1" applyAlignment="1">
      <alignment horizontal="left"/>
    </xf>
    <xf numFmtId="0" fontId="11" fillId="2" borderId="4" xfId="0" applyFont="1" applyFill="1" applyBorder="1"/>
    <xf numFmtId="2" fontId="11" fillId="0" borderId="4" xfId="0" applyNumberFormat="1" applyFont="1" applyBorder="1"/>
    <xf numFmtId="2" fontId="11" fillId="0" borderId="0" xfId="0" applyNumberFormat="1" applyFont="1"/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8" xfId="0" quotePrefix="1" applyFont="1" applyBorder="1" applyAlignment="1">
      <alignment horizontal="left"/>
    </xf>
    <xf numFmtId="0" fontId="11" fillId="0" borderId="28" xfId="0" applyFont="1" applyBorder="1"/>
    <xf numFmtId="41" fontId="11" fillId="0" borderId="28" xfId="0" applyNumberFormat="1" applyFont="1" applyBorder="1"/>
    <xf numFmtId="41" fontId="11" fillId="0" borderId="29" xfId="0" applyNumberFormat="1" applyFont="1" applyBorder="1"/>
    <xf numFmtId="41" fontId="11" fillId="0" borderId="17" xfId="0" applyNumberFormat="1" applyFont="1" applyBorder="1"/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/>
    <xf numFmtId="41" fontId="11" fillId="0" borderId="19" xfId="0" applyNumberFormat="1" applyFont="1" applyBorder="1"/>
    <xf numFmtId="0" fontId="13" fillId="0" borderId="3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Continuous"/>
    </xf>
    <xf numFmtId="0" fontId="13" fillId="0" borderId="41" xfId="0" applyFont="1" applyBorder="1" applyAlignment="1">
      <alignment horizontal="centerContinuous"/>
    </xf>
    <xf numFmtId="41" fontId="11" fillId="0" borderId="41" xfId="0" applyNumberFormat="1" applyFont="1" applyBorder="1"/>
    <xf numFmtId="41" fontId="11" fillId="0" borderId="46" xfId="0" applyNumberFormat="1" applyFont="1" applyBorder="1"/>
    <xf numFmtId="0" fontId="6" fillId="0" borderId="0" xfId="0" applyFont="1" applyAlignment="1">
      <alignment horizontal="left" vertical="top"/>
    </xf>
    <xf numFmtId="177" fontId="32" fillId="2" borderId="25" xfId="4" applyFont="1" applyFill="1" applyBorder="1"/>
    <xf numFmtId="0" fontId="11" fillId="0" borderId="33" xfId="0" applyFont="1" applyBorder="1"/>
    <xf numFmtId="0" fontId="13" fillId="0" borderId="25" xfId="0" applyFont="1" applyBorder="1" applyAlignment="1">
      <alignment horizontal="left"/>
    </xf>
    <xf numFmtId="0" fontId="35" fillId="0" borderId="40" xfId="0" applyFont="1" applyBorder="1" applyAlignment="1">
      <alignment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41" fontId="7" fillId="0" borderId="19" xfId="0" applyNumberFormat="1" applyFont="1" applyBorder="1" applyAlignment="1">
      <alignment horizontal="centerContinuous"/>
    </xf>
    <xf numFmtId="0" fontId="7" fillId="0" borderId="20" xfId="0" applyFont="1" applyBorder="1"/>
    <xf numFmtId="41" fontId="7" fillId="0" borderId="0" xfId="0" applyNumberFormat="1" applyFont="1" applyAlignment="1">
      <alignment horizontal="centerContinuous"/>
    </xf>
    <xf numFmtId="41" fontId="7" fillId="0" borderId="0" xfId="0" applyNumberFormat="1" applyFont="1"/>
    <xf numFmtId="0" fontId="7" fillId="0" borderId="0" xfId="2" applyFont="1" applyAlignment="1">
      <alignment horizontal="right"/>
    </xf>
    <xf numFmtId="0" fontId="7" fillId="0" borderId="0" xfId="3" applyFont="1"/>
    <xf numFmtId="41" fontId="7" fillId="0" borderId="0" xfId="3" applyNumberFormat="1" applyFont="1"/>
    <xf numFmtId="0" fontId="7" fillId="0" borderId="0" xfId="2" quotePrefix="1" applyFont="1" applyAlignment="1">
      <alignment horizontal="right"/>
    </xf>
    <xf numFmtId="182" fontId="7" fillId="0" borderId="0" xfId="2" applyNumberFormat="1" applyFont="1"/>
    <xf numFmtId="182" fontId="10" fillId="0" borderId="0" xfId="2" applyNumberFormat="1" applyFont="1" applyAlignment="1">
      <alignment horizontal="right"/>
    </xf>
    <xf numFmtId="49" fontId="25" fillId="0" borderId="14" xfId="0" applyNumberFormat="1" applyFont="1" applyBorder="1"/>
    <xf numFmtId="49" fontId="40" fillId="0" borderId="41" xfId="0" applyNumberFormat="1" applyFont="1" applyBorder="1" applyAlignment="1">
      <alignment horizontal="center" vertical="center"/>
    </xf>
    <xf numFmtId="49" fontId="31" fillId="0" borderId="4" xfId="0" applyNumberFormat="1" applyFont="1" applyBorder="1"/>
    <xf numFmtId="49" fontId="31" fillId="2" borderId="4" xfId="0" applyNumberFormat="1" applyFont="1" applyFill="1" applyBorder="1"/>
    <xf numFmtId="49" fontId="31" fillId="0" borderId="19" xfId="0" applyNumberFormat="1" applyFont="1" applyBorder="1"/>
    <xf numFmtId="49" fontId="16" fillId="0" borderId="0" xfId="0" applyNumberFormat="1" applyFont="1"/>
    <xf numFmtId="49" fontId="10" fillId="0" borderId="0" xfId="3" applyNumberFormat="1" applyFont="1"/>
    <xf numFmtId="49" fontId="10" fillId="0" borderId="0" xfId="2" quotePrefix="1" applyNumberFormat="1" applyFont="1" applyAlignment="1">
      <alignment horizontal="right"/>
    </xf>
    <xf numFmtId="49" fontId="23" fillId="0" borderId="0" xfId="0" applyNumberFormat="1" applyFont="1"/>
    <xf numFmtId="49" fontId="29" fillId="0" borderId="0" xfId="3" applyNumberFormat="1" applyFont="1"/>
    <xf numFmtId="49" fontId="30" fillId="0" borderId="0" xfId="0" applyNumberFormat="1" applyFont="1"/>
    <xf numFmtId="49" fontId="24" fillId="0" borderId="0" xfId="0" applyNumberFormat="1" applyFont="1"/>
    <xf numFmtId="49" fontId="25" fillId="0" borderId="0" xfId="0" applyNumberFormat="1" applyFont="1"/>
    <xf numFmtId="41" fontId="6" fillId="2" borderId="4" xfId="5" applyNumberFormat="1" applyFont="1" applyFill="1" applyBorder="1" applyAlignment="1" applyProtection="1">
      <alignment vertical="center"/>
    </xf>
    <xf numFmtId="41" fontId="6" fillId="0" borderId="4" xfId="5" applyNumberFormat="1" applyFont="1" applyFill="1" applyBorder="1" applyAlignment="1" applyProtection="1">
      <alignment vertical="center"/>
    </xf>
    <xf numFmtId="41" fontId="8" fillId="0" borderId="4" xfId="5" applyNumberFormat="1" applyFont="1" applyFill="1" applyBorder="1" applyAlignment="1" applyProtection="1">
      <alignment vertical="center"/>
      <protection hidden="1"/>
    </xf>
    <xf numFmtId="0" fontId="10" fillId="0" borderId="0" xfId="2" applyFont="1" applyAlignment="1">
      <alignment horizontal="left"/>
    </xf>
    <xf numFmtId="41" fontId="6" fillId="3" borderId="4" xfId="5" applyNumberFormat="1" applyFont="1" applyFill="1" applyBorder="1" applyAlignment="1" applyProtection="1">
      <alignment vertical="center"/>
    </xf>
    <xf numFmtId="0" fontId="51" fillId="0" borderId="0" xfId="0" applyFont="1" applyAlignment="1">
      <alignment textRotation="180"/>
    </xf>
    <xf numFmtId="0" fontId="6" fillId="0" borderId="4" xfId="0" applyFont="1" applyBorder="1"/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/>
    </xf>
    <xf numFmtId="0" fontId="6" fillId="4" borderId="25" xfId="0" applyFont="1" applyFill="1" applyBorder="1"/>
    <xf numFmtId="41" fontId="6" fillId="4" borderId="25" xfId="0" applyNumberFormat="1" applyFont="1" applyFill="1" applyBorder="1"/>
    <xf numFmtId="0" fontId="6" fillId="4" borderId="25" xfId="0" quotePrefix="1" applyFont="1" applyFill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41" fontId="6" fillId="0" borderId="4" xfId="5" applyNumberFormat="1" applyFont="1" applyFill="1" applyBorder="1" applyAlignment="1">
      <alignment vertical="center"/>
    </xf>
    <xf numFmtId="41" fontId="6" fillId="0" borderId="4" xfId="5" applyNumberFormat="1" applyFont="1" applyBorder="1" applyAlignment="1">
      <alignment vertical="center"/>
    </xf>
    <xf numFmtId="41" fontId="8" fillId="0" borderId="4" xfId="5" applyNumberFormat="1" applyFont="1" applyFill="1" applyBorder="1" applyAlignment="1">
      <alignment vertical="center"/>
    </xf>
    <xf numFmtId="0" fontId="42" fillId="0" borderId="0" xfId="0" applyFont="1"/>
    <xf numFmtId="0" fontId="16" fillId="4" borderId="4" xfId="0" applyFont="1" applyFill="1" applyBorder="1"/>
    <xf numFmtId="2" fontId="7" fillId="4" borderId="4" xfId="0" applyNumberFormat="1" applyFont="1" applyFill="1" applyBorder="1"/>
    <xf numFmtId="41" fontId="7" fillId="4" borderId="4" xfId="0" applyNumberFormat="1" applyFont="1" applyFill="1" applyBorder="1"/>
    <xf numFmtId="0" fontId="2" fillId="4" borderId="2" xfId="0" applyFont="1" applyFill="1" applyBorder="1"/>
    <xf numFmtId="0" fontId="6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41" fontId="2" fillId="4" borderId="11" xfId="0" applyNumberFormat="1" applyFont="1" applyFill="1" applyBorder="1"/>
    <xf numFmtId="0" fontId="0" fillId="4" borderId="2" xfId="0" applyFill="1" applyBorder="1" applyAlignment="1">
      <alignment horizontal="left"/>
    </xf>
    <xf numFmtId="41" fontId="2" fillId="0" borderId="2" xfId="0" applyNumberFormat="1" applyFont="1" applyBorder="1"/>
    <xf numFmtId="41" fontId="6" fillId="4" borderId="2" xfId="0" applyNumberFormat="1" applyFont="1" applyFill="1" applyBorder="1" applyAlignment="1">
      <alignment horizontal="center"/>
    </xf>
    <xf numFmtId="41" fontId="2" fillId="4" borderId="2" xfId="0" applyNumberFormat="1" applyFont="1" applyFill="1" applyBorder="1"/>
    <xf numFmtId="41" fontId="6" fillId="4" borderId="2" xfId="0" applyNumberFormat="1" applyFont="1" applyFill="1" applyBorder="1"/>
    <xf numFmtId="41" fontId="25" fillId="0" borderId="15" xfId="0" applyNumberFormat="1" applyFont="1" applyBorder="1" applyAlignment="1">
      <alignment horizontal="centerContinuous"/>
    </xf>
    <xf numFmtId="0" fontId="2" fillId="4" borderId="43" xfId="0" quotePrefix="1" applyFont="1" applyFill="1" applyBorder="1" applyAlignment="1">
      <alignment horizontal="left"/>
    </xf>
    <xf numFmtId="0" fontId="2" fillId="4" borderId="25" xfId="0" applyFont="1" applyFill="1" applyBorder="1" applyAlignment="1">
      <alignment horizontal="center"/>
    </xf>
    <xf numFmtId="41" fontId="2" fillId="4" borderId="25" xfId="0" applyNumberFormat="1" applyFont="1" applyFill="1" applyBorder="1"/>
    <xf numFmtId="0" fontId="2" fillId="4" borderId="25" xfId="0" applyFont="1" applyFill="1" applyBorder="1"/>
    <xf numFmtId="0" fontId="6" fillId="4" borderId="4" xfId="0" applyFont="1" applyFill="1" applyBorder="1"/>
    <xf numFmtId="0" fontId="2" fillId="4" borderId="4" xfId="0" applyFont="1" applyFill="1" applyBorder="1" applyAlignment="1">
      <alignment horizontal="center"/>
    </xf>
    <xf numFmtId="41" fontId="2" fillId="4" borderId="4" xfId="0" applyNumberFormat="1" applyFont="1" applyFill="1" applyBorder="1"/>
    <xf numFmtId="0" fontId="2" fillId="4" borderId="4" xfId="0" applyFont="1" applyFill="1" applyBorder="1"/>
    <xf numFmtId="0" fontId="25" fillId="4" borderId="43" xfId="0" quotePrefix="1" applyFont="1" applyFill="1" applyBorder="1" applyAlignment="1">
      <alignment horizontal="left"/>
    </xf>
    <xf numFmtId="0" fontId="14" fillId="4" borderId="25" xfId="0" applyFont="1" applyFill="1" applyBorder="1"/>
    <xf numFmtId="0" fontId="0" fillId="4" borderId="25" xfId="0" applyFill="1" applyBorder="1"/>
    <xf numFmtId="41" fontId="25" fillId="4" borderId="25" xfId="0" applyNumberFormat="1" applyFont="1" applyFill="1" applyBorder="1"/>
    <xf numFmtId="0" fontId="25" fillId="4" borderId="25" xfId="0" applyFont="1" applyFill="1" applyBorder="1"/>
    <xf numFmtId="0" fontId="6" fillId="4" borderId="43" xfId="0" applyFont="1" applyFill="1" applyBorder="1" applyAlignment="1">
      <alignment horizontal="left"/>
    </xf>
    <xf numFmtId="0" fontId="24" fillId="4" borderId="25" xfId="0" applyFont="1" applyFill="1" applyBorder="1"/>
    <xf numFmtId="0" fontId="6" fillId="4" borderId="8" xfId="0" applyFont="1" applyFill="1" applyBorder="1" applyAlignment="1">
      <alignment horizontal="center"/>
    </xf>
    <xf numFmtId="0" fontId="2" fillId="4" borderId="31" xfId="0" quotePrefix="1" applyFont="1" applyFill="1" applyBorder="1" applyAlignment="1">
      <alignment horizontal="left"/>
    </xf>
    <xf numFmtId="41" fontId="2" fillId="4" borderId="17" xfId="0" applyNumberFormat="1" applyFont="1" applyFill="1" applyBorder="1"/>
    <xf numFmtId="0" fontId="6" fillId="4" borderId="31" xfId="0" applyFont="1" applyFill="1" applyBorder="1" applyAlignment="1">
      <alignment horizontal="right"/>
    </xf>
    <xf numFmtId="0" fontId="2" fillId="4" borderId="31" xfId="0" applyFont="1" applyFill="1" applyBorder="1"/>
    <xf numFmtId="0" fontId="6" fillId="4" borderId="22" xfId="0" applyFont="1" applyFill="1" applyBorder="1" applyAlignment="1">
      <alignment horizontal="right"/>
    </xf>
    <xf numFmtId="0" fontId="2" fillId="4" borderId="13" xfId="0" applyFont="1" applyFill="1" applyBorder="1"/>
    <xf numFmtId="41" fontId="2" fillId="4" borderId="13" xfId="0" applyNumberFormat="1" applyFont="1" applyFill="1" applyBorder="1"/>
    <xf numFmtId="41" fontId="2" fillId="4" borderId="20" xfId="0" applyNumberFormat="1" applyFont="1" applyFill="1" applyBorder="1"/>
    <xf numFmtId="0" fontId="2" fillId="4" borderId="8" xfId="0" quotePrefix="1" applyFont="1" applyFill="1" applyBorder="1" applyAlignment="1">
      <alignment horizontal="center"/>
    </xf>
    <xf numFmtId="0" fontId="2" fillId="4" borderId="8" xfId="0" quotePrefix="1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/>
    <xf numFmtId="0" fontId="11" fillId="4" borderId="30" xfId="0" applyFont="1" applyFill="1" applyBorder="1" applyAlignment="1">
      <alignment horizontal="right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5" xfId="0" applyFont="1" applyFill="1" applyBorder="1"/>
    <xf numFmtId="41" fontId="11" fillId="4" borderId="4" xfId="0" applyNumberFormat="1" applyFont="1" applyFill="1" applyBorder="1"/>
    <xf numFmtId="0" fontId="13" fillId="4" borderId="30" xfId="0" applyFont="1" applyFill="1" applyBorder="1" applyAlignment="1">
      <alignment horizontal="center" vertical="center"/>
    </xf>
    <xf numFmtId="41" fontId="11" fillId="4" borderId="25" xfId="0" applyNumberFormat="1" applyFont="1" applyFill="1" applyBorder="1"/>
    <xf numFmtId="0" fontId="11" fillId="4" borderId="1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9" fillId="0" borderId="0" xfId="0" applyFont="1" applyAlignment="1">
      <alignment horizontal="center"/>
    </xf>
    <xf numFmtId="176" fontId="8" fillId="0" borderId="0" xfId="5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6" fontId="8" fillId="0" borderId="4" xfId="5" applyFont="1" applyBorder="1" applyAlignment="1">
      <alignment horizontal="center" vertical="center"/>
    </xf>
    <xf numFmtId="176" fontId="53" fillId="5" borderId="4" xfId="5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9" fillId="0" borderId="0" xfId="0" applyFont="1" applyAlignment="1">
      <alignment horizontal="left" vertical="top" wrapText="1"/>
    </xf>
    <xf numFmtId="0" fontId="5" fillId="0" borderId="47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41" fontId="7" fillId="0" borderId="19" xfId="0" applyNumberFormat="1" applyFont="1" applyBorder="1" applyAlignment="1">
      <alignment horizontal="center"/>
    </xf>
    <xf numFmtId="0" fontId="35" fillId="0" borderId="40" xfId="0" applyFont="1" applyBorder="1" applyAlignment="1">
      <alignment horizontal="center" vertical="center" wrapText="1"/>
    </xf>
    <xf numFmtId="41" fontId="7" fillId="4" borderId="4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2" fillId="0" borderId="0" xfId="0" applyFont="1" applyAlignment="1">
      <alignment vertical="top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41" fontId="25" fillId="4" borderId="25" xfId="0" applyNumberFormat="1" applyFont="1" applyFill="1" applyBorder="1" applyAlignment="1">
      <alignment horizontal="center"/>
    </xf>
    <xf numFmtId="41" fontId="25" fillId="4" borderId="43" xfId="0" applyNumberFormat="1" applyFont="1" applyFill="1" applyBorder="1" applyAlignment="1">
      <alignment horizontal="center"/>
    </xf>
    <xf numFmtId="41" fontId="2" fillId="0" borderId="13" xfId="0" applyNumberFormat="1" applyFont="1" applyBorder="1" applyAlignment="1">
      <alignment horizontal="center"/>
    </xf>
    <xf numFmtId="41" fontId="2" fillId="0" borderId="49" xfId="0" applyNumberFormat="1" applyFont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41" fontId="2" fillId="0" borderId="23" xfId="0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25" fillId="0" borderId="28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7">
    <cellStyle name="一般" xfId="0" builtinId="0"/>
    <cellStyle name="一般_Sheet1" xfId="1" xr:uid="{00000000-0005-0000-0000-000001000000}"/>
    <cellStyle name="一般_Sheet2" xfId="2" xr:uid="{00000000-0005-0000-0000-000002000000}"/>
    <cellStyle name="一般_期中報告-會計報告" xfId="3" xr:uid="{00000000-0005-0000-0000-000003000000}"/>
    <cellStyle name="千分位" xfId="4" builtinId="3"/>
    <cellStyle name="千分位[0]" xfId="5" builtinId="6"/>
    <cellStyle name="貨幣[0]_Sheet1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88"/>
  <sheetViews>
    <sheetView tabSelected="1" view="pageBreakPreview" zoomScale="90" zoomScaleNormal="70" zoomScaleSheetLayoutView="90" workbookViewId="0">
      <selection activeCell="A14" sqref="A14:XFD14"/>
    </sheetView>
  </sheetViews>
  <sheetFormatPr defaultColWidth="10.625" defaultRowHeight="14.25" x14ac:dyDescent="0.25"/>
  <cols>
    <col min="1" max="1" width="31.625" style="9" customWidth="1"/>
    <col min="2" max="4" width="15.625" style="9" customWidth="1"/>
    <col min="5" max="7" width="15.625" style="168" customWidth="1"/>
    <col min="8" max="13" width="13.625" style="168" customWidth="1"/>
    <col min="14" max="15" width="13.625" style="9" customWidth="1"/>
    <col min="16" max="16" width="14.375" style="9" customWidth="1"/>
    <col min="17" max="17" width="3.875" style="9" customWidth="1"/>
    <col min="18" max="16384" width="10.625" style="9"/>
  </cols>
  <sheetData>
    <row r="1" spans="1:16" ht="30" customHeight="1" x14ac:dyDescent="0.3">
      <c r="A1" s="349" t="s">
        <v>218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ht="30" customHeight="1" x14ac:dyDescent="0.3">
      <c r="A2" s="349" t="s">
        <v>79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ht="29.25" customHeight="1" x14ac:dyDescent="0.3">
      <c r="A3" s="351" t="s">
        <v>139</v>
      </c>
      <c r="B3" s="351"/>
      <c r="C3" s="351"/>
      <c r="D3" s="351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</row>
    <row r="4" spans="1:16" ht="28.5" customHeight="1" x14ac:dyDescent="0.25">
      <c r="A4" s="350" t="s">
        <v>214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</row>
    <row r="5" spans="1:16" ht="21" customHeight="1" x14ac:dyDescent="0.25">
      <c r="A5" s="17"/>
      <c r="B5" s="17"/>
      <c r="C5" s="17"/>
      <c r="D5" s="17"/>
      <c r="E5" s="163"/>
      <c r="F5" s="163"/>
      <c r="G5" s="163"/>
      <c r="H5" s="163"/>
      <c r="I5" s="163"/>
      <c r="J5" s="5"/>
      <c r="K5" s="163"/>
      <c r="L5" s="163"/>
      <c r="M5" s="163"/>
      <c r="P5" s="18" t="s">
        <v>80</v>
      </c>
    </row>
    <row r="6" spans="1:16" s="107" customFormat="1" ht="33.75" customHeight="1" x14ac:dyDescent="0.25">
      <c r="A6" s="100"/>
      <c r="B6" s="353" t="s">
        <v>260</v>
      </c>
      <c r="C6" s="353"/>
      <c r="D6" s="353"/>
      <c r="E6" s="353" t="s">
        <v>259</v>
      </c>
      <c r="F6" s="353"/>
      <c r="G6" s="353"/>
      <c r="H6" s="354" t="s">
        <v>213</v>
      </c>
      <c r="I6" s="354"/>
      <c r="J6" s="354"/>
      <c r="K6" s="353" t="s">
        <v>140</v>
      </c>
      <c r="L6" s="353"/>
      <c r="M6" s="353"/>
      <c r="N6" s="353" t="s">
        <v>141</v>
      </c>
      <c r="O6" s="353"/>
      <c r="P6" s="353"/>
    </row>
    <row r="7" spans="1:16" ht="16.5" x14ac:dyDescent="0.25">
      <c r="A7" s="148" t="s">
        <v>81</v>
      </c>
      <c r="B7" s="149" t="s">
        <v>82</v>
      </c>
      <c r="C7" s="149" t="s">
        <v>83</v>
      </c>
      <c r="D7" s="149" t="s">
        <v>84</v>
      </c>
      <c r="E7" s="149" t="s">
        <v>82</v>
      </c>
      <c r="F7" s="149" t="s">
        <v>83</v>
      </c>
      <c r="G7" s="149" t="s">
        <v>84</v>
      </c>
      <c r="H7" s="149" t="s">
        <v>82</v>
      </c>
      <c r="I7" s="149" t="s">
        <v>83</v>
      </c>
      <c r="J7" s="149" t="s">
        <v>84</v>
      </c>
      <c r="K7" s="149" t="s">
        <v>82</v>
      </c>
      <c r="L7" s="149" t="s">
        <v>83</v>
      </c>
      <c r="M7" s="149" t="s">
        <v>84</v>
      </c>
      <c r="N7" s="149" t="s">
        <v>82</v>
      </c>
      <c r="O7" s="149" t="s">
        <v>83</v>
      </c>
      <c r="P7" s="149" t="s">
        <v>84</v>
      </c>
    </row>
    <row r="8" spans="1:16" s="14" customFormat="1" ht="23.25" customHeight="1" x14ac:dyDescent="0.25">
      <c r="A8" s="161" t="s">
        <v>208</v>
      </c>
      <c r="B8" s="280">
        <f>SUM(B9:B10)</f>
        <v>420000</v>
      </c>
      <c r="C8" s="280">
        <f t="shared" ref="C8:D8" si="0">SUM(C9:C10)</f>
        <v>420000</v>
      </c>
      <c r="D8" s="280">
        <f t="shared" si="0"/>
        <v>840000</v>
      </c>
      <c r="E8" s="280">
        <f>SUM(E9:E10)</f>
        <v>420000</v>
      </c>
      <c r="F8" s="280">
        <f t="shared" ref="F8:P8" si="1">SUM(F9:F10)</f>
        <v>420000</v>
      </c>
      <c r="G8" s="280">
        <f t="shared" si="1"/>
        <v>840000</v>
      </c>
      <c r="H8" s="280">
        <f t="shared" si="1"/>
        <v>0</v>
      </c>
      <c r="I8" s="280">
        <f t="shared" si="1"/>
        <v>0</v>
      </c>
      <c r="J8" s="280">
        <f t="shared" si="1"/>
        <v>0</v>
      </c>
      <c r="K8" s="280">
        <f t="shared" si="1"/>
        <v>73683</v>
      </c>
      <c r="L8" s="280">
        <f t="shared" si="1"/>
        <v>73682</v>
      </c>
      <c r="M8" s="280">
        <f t="shared" si="1"/>
        <v>147365</v>
      </c>
      <c r="N8" s="280">
        <f t="shared" si="1"/>
        <v>73683</v>
      </c>
      <c r="O8" s="280">
        <f t="shared" si="1"/>
        <v>73682</v>
      </c>
      <c r="P8" s="280">
        <f t="shared" si="1"/>
        <v>147365</v>
      </c>
    </row>
    <row r="9" spans="1:16" s="14" customFormat="1" ht="23.25" customHeight="1" x14ac:dyDescent="0.25">
      <c r="A9" s="161" t="s">
        <v>225</v>
      </c>
      <c r="B9" s="164">
        <v>400000</v>
      </c>
      <c r="C9" s="164">
        <v>400000</v>
      </c>
      <c r="D9" s="294">
        <f>B9+C9</f>
        <v>800000</v>
      </c>
      <c r="E9" s="164">
        <v>400000</v>
      </c>
      <c r="F9" s="164">
        <v>400000</v>
      </c>
      <c r="G9" s="294">
        <f>E9+F9</f>
        <v>800000</v>
      </c>
      <c r="H9" s="278">
        <v>0</v>
      </c>
      <c r="I9" s="278">
        <v>0</v>
      </c>
      <c r="J9" s="295">
        <f t="shared" ref="J9:J14" si="2">H9+I9</f>
        <v>0</v>
      </c>
      <c r="K9" s="279">
        <f t="shared" ref="K9:K14" si="3">IF(G9=0,0,IF(M9+J9&lt;G9,ROUND(M9/G9*E9,0),E9-H9))</f>
        <v>63683</v>
      </c>
      <c r="L9" s="279">
        <f t="shared" ref="L9:L14" si="4">M9-K9</f>
        <v>63682</v>
      </c>
      <c r="M9" s="279">
        <f>IFERROR(人事費!I13,0)</f>
        <v>127365</v>
      </c>
      <c r="N9" s="279">
        <f t="shared" ref="N9:O11" si="5">H9+K9</f>
        <v>63683</v>
      </c>
      <c r="O9" s="279">
        <f t="shared" si="5"/>
        <v>63682</v>
      </c>
      <c r="P9" s="279">
        <f t="shared" ref="P9:P14" si="6">N9+O9</f>
        <v>127365</v>
      </c>
    </row>
    <row r="10" spans="1:16" s="14" customFormat="1" ht="23.25" customHeight="1" x14ac:dyDescent="0.25">
      <c r="A10" s="161" t="s">
        <v>207</v>
      </c>
      <c r="B10" s="164">
        <v>20000</v>
      </c>
      <c r="C10" s="164">
        <v>20000</v>
      </c>
      <c r="D10" s="294">
        <f>B10+C10</f>
        <v>40000</v>
      </c>
      <c r="E10" s="164">
        <v>20000</v>
      </c>
      <c r="F10" s="164">
        <v>20000</v>
      </c>
      <c r="G10" s="294">
        <f>E10+F10</f>
        <v>40000</v>
      </c>
      <c r="H10" s="278">
        <v>0</v>
      </c>
      <c r="I10" s="278">
        <v>0</v>
      </c>
      <c r="J10" s="295">
        <f t="shared" si="2"/>
        <v>0</v>
      </c>
      <c r="K10" s="279">
        <f t="shared" si="3"/>
        <v>10000</v>
      </c>
      <c r="L10" s="279">
        <f t="shared" si="4"/>
        <v>10000</v>
      </c>
      <c r="M10" s="279">
        <f>IFERROR(顧問!E12,0)</f>
        <v>20000</v>
      </c>
      <c r="N10" s="279">
        <f t="shared" si="5"/>
        <v>10000</v>
      </c>
      <c r="O10" s="279">
        <f t="shared" si="5"/>
        <v>10000</v>
      </c>
      <c r="P10" s="279">
        <f t="shared" si="6"/>
        <v>20000</v>
      </c>
    </row>
    <row r="11" spans="1:16" s="14" customFormat="1" ht="23.25" customHeight="1" x14ac:dyDescent="0.25">
      <c r="A11" s="161" t="s">
        <v>209</v>
      </c>
      <c r="B11" s="164">
        <v>75000</v>
      </c>
      <c r="C11" s="164">
        <v>75000</v>
      </c>
      <c r="D11" s="294">
        <f>SUM(B11:C11)</f>
        <v>150000</v>
      </c>
      <c r="E11" s="164">
        <v>75000</v>
      </c>
      <c r="F11" s="164">
        <v>75000</v>
      </c>
      <c r="G11" s="294">
        <f>SUM(E11:F11)</f>
        <v>150000</v>
      </c>
      <c r="H11" s="278">
        <v>0</v>
      </c>
      <c r="I11" s="278">
        <v>0</v>
      </c>
      <c r="J11" s="295">
        <f t="shared" si="2"/>
        <v>0</v>
      </c>
      <c r="K11" s="279">
        <f t="shared" si="3"/>
        <v>3600</v>
      </c>
      <c r="L11" s="279">
        <f t="shared" si="4"/>
        <v>3600</v>
      </c>
      <c r="M11" s="279">
        <f>IFERROR(材料費!J27,0)</f>
        <v>7200</v>
      </c>
      <c r="N11" s="279">
        <f t="shared" si="5"/>
        <v>3600</v>
      </c>
      <c r="O11" s="279">
        <f t="shared" si="5"/>
        <v>3600</v>
      </c>
      <c r="P11" s="279">
        <f t="shared" si="6"/>
        <v>7200</v>
      </c>
    </row>
    <row r="12" spans="1:16" s="14" customFormat="1" ht="23.25" customHeight="1" x14ac:dyDescent="0.25">
      <c r="A12" s="161" t="s">
        <v>226</v>
      </c>
      <c r="B12" s="164">
        <v>15000</v>
      </c>
      <c r="C12" s="164">
        <v>15000</v>
      </c>
      <c r="D12" s="294">
        <f>B12+C12</f>
        <v>30000</v>
      </c>
      <c r="E12" s="164">
        <v>15000</v>
      </c>
      <c r="F12" s="164">
        <v>15000</v>
      </c>
      <c r="G12" s="294">
        <f>E12+F12</f>
        <v>30000</v>
      </c>
      <c r="H12" s="278">
        <v>0</v>
      </c>
      <c r="I12" s="278">
        <v>0</v>
      </c>
      <c r="J12" s="295">
        <f t="shared" si="2"/>
        <v>0</v>
      </c>
      <c r="K12" s="279">
        <f t="shared" si="3"/>
        <v>1925</v>
      </c>
      <c r="L12" s="279">
        <f t="shared" si="4"/>
        <v>1925</v>
      </c>
      <c r="M12" s="279">
        <f>IFERROR(差旅費!N16,0)</f>
        <v>3850</v>
      </c>
      <c r="N12" s="279">
        <f>H12+K12</f>
        <v>1925</v>
      </c>
      <c r="O12" s="279">
        <f>I12+L12</f>
        <v>1925</v>
      </c>
      <c r="P12" s="279">
        <f t="shared" si="6"/>
        <v>3850</v>
      </c>
    </row>
    <row r="13" spans="1:16" s="14" customFormat="1" ht="23.45" customHeight="1" x14ac:dyDescent="0.25">
      <c r="A13" s="161" t="s">
        <v>220</v>
      </c>
      <c r="B13" s="278">
        <v>150000</v>
      </c>
      <c r="C13" s="278">
        <v>150000</v>
      </c>
      <c r="D13" s="294">
        <f>B13+C13</f>
        <v>300000</v>
      </c>
      <c r="E13" s="278">
        <v>150000</v>
      </c>
      <c r="F13" s="278">
        <v>150000</v>
      </c>
      <c r="G13" s="294">
        <f>E13+F13</f>
        <v>300000</v>
      </c>
      <c r="H13" s="278">
        <v>0</v>
      </c>
      <c r="I13" s="278">
        <v>0</v>
      </c>
      <c r="J13" s="294">
        <f t="shared" si="2"/>
        <v>0</v>
      </c>
      <c r="K13" s="279">
        <f t="shared" si="3"/>
        <v>150000</v>
      </c>
      <c r="L13" s="279">
        <f t="shared" si="4"/>
        <v>200000</v>
      </c>
      <c r="M13" s="279">
        <f>IFERROR(委託研究或驗證費!G16,0)</f>
        <v>350000</v>
      </c>
      <c r="N13" s="279">
        <f t="shared" ref="N13:N14" si="7">H13+K13</f>
        <v>150000</v>
      </c>
      <c r="O13" s="279">
        <f t="shared" ref="O13:O14" si="8">I13+L13</f>
        <v>200000</v>
      </c>
      <c r="P13" s="279">
        <f t="shared" si="6"/>
        <v>350000</v>
      </c>
    </row>
    <row r="14" spans="1:16" s="14" customFormat="1" ht="23.45" customHeight="1" x14ac:dyDescent="0.25">
      <c r="A14" s="161" t="s">
        <v>219</v>
      </c>
      <c r="B14" s="278">
        <v>150000</v>
      </c>
      <c r="C14" s="278">
        <v>150000</v>
      </c>
      <c r="D14" s="294">
        <f>B14+C14</f>
        <v>300000</v>
      </c>
      <c r="E14" s="278">
        <v>150000</v>
      </c>
      <c r="F14" s="278">
        <v>150000</v>
      </c>
      <c r="G14" s="294">
        <f>E14+F14</f>
        <v>300000</v>
      </c>
      <c r="H14" s="278">
        <v>0</v>
      </c>
      <c r="I14" s="278">
        <v>0</v>
      </c>
      <c r="J14" s="294">
        <f t="shared" si="2"/>
        <v>0</v>
      </c>
      <c r="K14" s="279">
        <f t="shared" si="3"/>
        <v>150000</v>
      </c>
      <c r="L14" s="279">
        <f t="shared" si="4"/>
        <v>250000</v>
      </c>
      <c r="M14" s="279">
        <f>IFERROR(委託勞務費!G16,0)</f>
        <v>400000</v>
      </c>
      <c r="N14" s="279">
        <f t="shared" si="7"/>
        <v>150000</v>
      </c>
      <c r="O14" s="279">
        <f t="shared" si="8"/>
        <v>250000</v>
      </c>
      <c r="P14" s="279">
        <f t="shared" si="6"/>
        <v>400000</v>
      </c>
    </row>
    <row r="15" spans="1:16" s="14" customFormat="1" ht="23.25" customHeight="1" x14ac:dyDescent="0.25">
      <c r="A15" s="161" t="s">
        <v>227</v>
      </c>
      <c r="B15" s="296">
        <f>SUM(B16:B17)</f>
        <v>50000</v>
      </c>
      <c r="C15" s="296">
        <f t="shared" ref="C15:D15" si="9">SUM(C16:C17)</f>
        <v>50000</v>
      </c>
      <c r="D15" s="296">
        <f t="shared" si="9"/>
        <v>100000</v>
      </c>
      <c r="E15" s="296">
        <f>SUM(E16:E17)</f>
        <v>50000</v>
      </c>
      <c r="F15" s="296">
        <f t="shared" ref="F15:P15" si="10">SUM(F16:F17)</f>
        <v>50000</v>
      </c>
      <c r="G15" s="296">
        <f t="shared" si="10"/>
        <v>100000</v>
      </c>
      <c r="H15" s="296">
        <f t="shared" si="10"/>
        <v>0</v>
      </c>
      <c r="I15" s="296">
        <f t="shared" si="10"/>
        <v>0</v>
      </c>
      <c r="J15" s="296">
        <f t="shared" si="10"/>
        <v>0</v>
      </c>
      <c r="K15" s="296">
        <f t="shared" si="10"/>
        <v>50000</v>
      </c>
      <c r="L15" s="296">
        <f t="shared" si="10"/>
        <v>250000</v>
      </c>
      <c r="M15" s="296">
        <f t="shared" si="10"/>
        <v>300000</v>
      </c>
      <c r="N15" s="296">
        <f t="shared" si="10"/>
        <v>50000</v>
      </c>
      <c r="O15" s="296">
        <f t="shared" si="10"/>
        <v>250000</v>
      </c>
      <c r="P15" s="296">
        <f t="shared" si="10"/>
        <v>300000</v>
      </c>
    </row>
    <row r="16" spans="1:16" s="14" customFormat="1" ht="23.25" customHeight="1" x14ac:dyDescent="0.25">
      <c r="A16" s="161" t="s">
        <v>210</v>
      </c>
      <c r="B16" s="164">
        <v>50000</v>
      </c>
      <c r="C16" s="164">
        <v>50000</v>
      </c>
      <c r="D16" s="294">
        <f>B16+C16</f>
        <v>100000</v>
      </c>
      <c r="E16" s="164">
        <v>50000</v>
      </c>
      <c r="F16" s="164">
        <v>50000</v>
      </c>
      <c r="G16" s="294">
        <f>E16+F16</f>
        <v>100000</v>
      </c>
      <c r="H16" s="278">
        <v>0</v>
      </c>
      <c r="I16" s="278">
        <v>0</v>
      </c>
      <c r="J16" s="295">
        <f>H16+I16</f>
        <v>0</v>
      </c>
      <c r="K16" s="279">
        <f>IF(G16=0,0,IF(M16+J16&lt;G16,ROUND(M16/G16*E16,0),E16-H16))</f>
        <v>50000</v>
      </c>
      <c r="L16" s="279">
        <f t="shared" ref="L16:L17" si="11">M16-K16</f>
        <v>250000</v>
      </c>
      <c r="M16" s="279">
        <f>IFERROR(技術購買費!G16,0)</f>
        <v>300000</v>
      </c>
      <c r="N16" s="279">
        <f t="shared" ref="N16:N18" si="12">H16+K16</f>
        <v>50000</v>
      </c>
      <c r="O16" s="279">
        <f t="shared" ref="O16:O18" si="13">I16+L16</f>
        <v>250000</v>
      </c>
      <c r="P16" s="279">
        <f>N16+O16</f>
        <v>300000</v>
      </c>
    </row>
    <row r="17" spans="1:16" s="14" customFormat="1" ht="23.25" customHeight="1" x14ac:dyDescent="0.25">
      <c r="A17" s="161" t="s">
        <v>211</v>
      </c>
      <c r="B17" s="278">
        <v>0</v>
      </c>
      <c r="C17" s="278">
        <v>0</v>
      </c>
      <c r="D17" s="294">
        <f>B17+C17</f>
        <v>0</v>
      </c>
      <c r="E17" s="278">
        <v>0</v>
      </c>
      <c r="F17" s="278">
        <v>0</v>
      </c>
      <c r="G17" s="294">
        <f>E17+F17</f>
        <v>0</v>
      </c>
      <c r="H17" s="278">
        <v>0</v>
      </c>
      <c r="I17" s="278">
        <v>0</v>
      </c>
      <c r="J17" s="294">
        <f>H17+I17</f>
        <v>0</v>
      </c>
      <c r="K17" s="279">
        <f>IF(G17=0,0,IF(M17+J17&lt;G17,ROUND(M17/G17*E17,0),E17-H17))</f>
        <v>0</v>
      </c>
      <c r="L17" s="279">
        <f t="shared" si="11"/>
        <v>0</v>
      </c>
      <c r="M17" s="279">
        <f>IFERROR(專利申請費!G15,0)</f>
        <v>0</v>
      </c>
      <c r="N17" s="279">
        <f t="shared" si="12"/>
        <v>0</v>
      </c>
      <c r="O17" s="279">
        <f t="shared" si="13"/>
        <v>0</v>
      </c>
      <c r="P17" s="279">
        <f>N17+O17</f>
        <v>0</v>
      </c>
    </row>
    <row r="18" spans="1:16" s="14" customFormat="1" ht="23.25" customHeight="1" x14ac:dyDescent="0.25">
      <c r="A18" s="161" t="s">
        <v>228</v>
      </c>
      <c r="B18" s="278">
        <v>150000</v>
      </c>
      <c r="C18" s="278">
        <v>150000</v>
      </c>
      <c r="D18" s="294">
        <f>B18+C18</f>
        <v>300000</v>
      </c>
      <c r="E18" s="278">
        <v>150000</v>
      </c>
      <c r="F18" s="278">
        <v>150000</v>
      </c>
      <c r="G18" s="294">
        <f>E18+F18</f>
        <v>300000</v>
      </c>
      <c r="H18" s="164">
        <v>0</v>
      </c>
      <c r="I18" s="164">
        <v>0</v>
      </c>
      <c r="J18" s="295">
        <f>H18+I18</f>
        <v>0</v>
      </c>
      <c r="K18" s="279">
        <f>IF(G18=0,0,IF(M18+J18&lt;G18,ROUND(M18/G18*E18,0),E18-H18))</f>
        <v>32417</v>
      </c>
      <c r="L18" s="279">
        <f t="shared" ref="L18:L19" si="14">M18-K18</f>
        <v>32416</v>
      </c>
      <c r="M18" s="279">
        <f>IFERROR(設備使用費!L12,0)</f>
        <v>64833</v>
      </c>
      <c r="N18" s="279">
        <f t="shared" si="12"/>
        <v>32417</v>
      </c>
      <c r="O18" s="279">
        <f t="shared" si="13"/>
        <v>32416</v>
      </c>
      <c r="P18" s="279">
        <f>N18+O18</f>
        <v>64833</v>
      </c>
    </row>
    <row r="19" spans="1:16" s="14" customFormat="1" ht="23.45" customHeight="1" x14ac:dyDescent="0.25">
      <c r="A19" s="161" t="s">
        <v>229</v>
      </c>
      <c r="B19" s="278">
        <v>150000</v>
      </c>
      <c r="C19" s="278">
        <v>150000</v>
      </c>
      <c r="D19" s="294">
        <f>B19+C19</f>
        <v>300000</v>
      </c>
      <c r="E19" s="278">
        <v>150000</v>
      </c>
      <c r="F19" s="278">
        <v>150000</v>
      </c>
      <c r="G19" s="294">
        <f>E19+F19</f>
        <v>300000</v>
      </c>
      <c r="H19" s="278">
        <v>0</v>
      </c>
      <c r="I19" s="278">
        <v>0</v>
      </c>
      <c r="J19" s="294">
        <f>H19+I19</f>
        <v>0</v>
      </c>
      <c r="K19" s="279">
        <f>IF(G19=0,0,IF(M19+J19&lt;G19,ROUND(M19/G19*E19,0),E19-H19))</f>
        <v>1500</v>
      </c>
      <c r="L19" s="279">
        <f t="shared" si="14"/>
        <v>1500</v>
      </c>
      <c r="M19" s="279">
        <f>IFERROR(設備維護費!M16,0)</f>
        <v>3000</v>
      </c>
      <c r="N19" s="279">
        <f t="shared" ref="N19:O19" si="15">H19+K19</f>
        <v>1500</v>
      </c>
      <c r="O19" s="279">
        <f t="shared" si="15"/>
        <v>1500</v>
      </c>
      <c r="P19" s="279">
        <f>N19+O19</f>
        <v>3000</v>
      </c>
    </row>
    <row r="20" spans="1:16" s="14" customFormat="1" ht="22.5" customHeight="1" x14ac:dyDescent="0.25">
      <c r="A20" s="150" t="s">
        <v>85</v>
      </c>
      <c r="B20" s="282">
        <f t="shared" ref="B20:D20" si="16">B8+B11+B12+B13+B14+B15+B18+B19</f>
        <v>1160000</v>
      </c>
      <c r="C20" s="282">
        <f t="shared" si="16"/>
        <v>1160000</v>
      </c>
      <c r="D20" s="282">
        <f t="shared" si="16"/>
        <v>2320000</v>
      </c>
      <c r="E20" s="282">
        <f>E8+E11+E12+E13+E14+E15+E18+E19</f>
        <v>1160000</v>
      </c>
      <c r="F20" s="282">
        <f t="shared" ref="F20:O20" si="17">F8+F11+F12+F13+F14+F15+F18+F19</f>
        <v>1160000</v>
      </c>
      <c r="G20" s="282">
        <f>G8+G11+G12+G13+G14+G15+G18+G19</f>
        <v>2320000</v>
      </c>
      <c r="H20" s="282">
        <f t="shared" si="17"/>
        <v>0</v>
      </c>
      <c r="I20" s="282">
        <f t="shared" si="17"/>
        <v>0</v>
      </c>
      <c r="J20" s="282">
        <f t="shared" si="17"/>
        <v>0</v>
      </c>
      <c r="K20" s="282">
        <f t="shared" si="17"/>
        <v>463125</v>
      </c>
      <c r="L20" s="282">
        <f t="shared" si="17"/>
        <v>813123</v>
      </c>
      <c r="M20" s="282">
        <f t="shared" si="17"/>
        <v>1276248</v>
      </c>
      <c r="N20" s="282">
        <f t="shared" si="17"/>
        <v>463125</v>
      </c>
      <c r="O20" s="282">
        <f t="shared" si="17"/>
        <v>813123</v>
      </c>
      <c r="P20" s="282">
        <f>P8+P11+P12+P13+P14+P15+P18+P19</f>
        <v>1276248</v>
      </c>
    </row>
    <row r="21" spans="1:16" s="14" customFormat="1" ht="16.5" x14ac:dyDescent="0.25">
      <c r="A21" s="162"/>
      <c r="B21" s="162"/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</row>
    <row r="22" spans="1:16" x14ac:dyDescent="0.25">
      <c r="E22" s="163"/>
      <c r="F22" s="163"/>
      <c r="G22" s="163"/>
      <c r="H22" s="163"/>
      <c r="I22" s="163"/>
      <c r="J22" s="163"/>
      <c r="K22" s="163"/>
      <c r="L22" s="163"/>
      <c r="M22" s="163"/>
    </row>
    <row r="23" spans="1:16" x14ac:dyDescent="0.25">
      <c r="A23" s="9" t="s">
        <v>98</v>
      </c>
      <c r="E23" s="163"/>
      <c r="F23" s="163"/>
      <c r="G23" s="163"/>
      <c r="H23" s="163"/>
      <c r="I23" s="163"/>
      <c r="J23" s="163"/>
      <c r="K23" s="163"/>
      <c r="L23" s="163"/>
      <c r="M23" s="163"/>
    </row>
    <row r="24" spans="1:16" ht="13.5" customHeight="1" x14ac:dyDescent="0.25">
      <c r="A24" s="9" t="s">
        <v>99</v>
      </c>
      <c r="E24" s="163"/>
      <c r="F24" s="163"/>
      <c r="G24" s="163"/>
      <c r="H24" s="163"/>
      <c r="I24" s="163"/>
      <c r="J24" s="163"/>
      <c r="K24" s="163"/>
      <c r="L24" s="163"/>
      <c r="M24" s="163"/>
    </row>
    <row r="25" spans="1:16" x14ac:dyDescent="0.25">
      <c r="A25" s="9" t="s">
        <v>100</v>
      </c>
      <c r="E25" s="163"/>
      <c r="F25" s="163"/>
      <c r="G25" s="163"/>
      <c r="H25" s="163"/>
      <c r="I25" s="163"/>
      <c r="J25" s="163"/>
      <c r="K25" s="163"/>
      <c r="L25" s="163"/>
      <c r="M25" s="163"/>
    </row>
    <row r="26" spans="1:16" x14ac:dyDescent="0.25">
      <c r="A26" s="9" t="s">
        <v>176</v>
      </c>
      <c r="E26" s="163"/>
      <c r="F26" s="163"/>
      <c r="G26" s="163"/>
      <c r="H26" s="163"/>
      <c r="I26" s="163"/>
      <c r="J26" s="163"/>
      <c r="K26" s="163"/>
      <c r="L26" s="163"/>
      <c r="M26" s="163"/>
    </row>
    <row r="27" spans="1:16" x14ac:dyDescent="0.25">
      <c r="E27" s="163"/>
      <c r="F27" s="163"/>
      <c r="G27" s="163"/>
      <c r="H27" s="163"/>
      <c r="I27" s="163"/>
      <c r="J27" s="163"/>
      <c r="K27" s="163"/>
      <c r="L27" s="163"/>
      <c r="M27" s="163"/>
    </row>
    <row r="28" spans="1:16" s="165" customFormat="1" ht="17.25" x14ac:dyDescent="0.25">
      <c r="A28" s="166" t="s">
        <v>175</v>
      </c>
      <c r="B28" s="166"/>
      <c r="C28" s="166"/>
      <c r="D28" s="166"/>
      <c r="F28" s="281" t="s">
        <v>86</v>
      </c>
      <c r="K28" s="3" t="s">
        <v>87</v>
      </c>
      <c r="L28" s="166"/>
      <c r="N28" s="4" t="s">
        <v>88</v>
      </c>
    </row>
    <row r="29" spans="1:16" s="167" customFormat="1" ht="25.5" customHeight="1" x14ac:dyDescent="0.25">
      <c r="N29" s="1" t="s">
        <v>173</v>
      </c>
    </row>
    <row r="30" spans="1:16" x14ac:dyDescent="0.25"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6" x14ac:dyDescent="0.25">
      <c r="E31" s="163"/>
      <c r="F31" s="163"/>
      <c r="G31" s="163"/>
      <c r="H31" s="163"/>
      <c r="I31" s="163"/>
      <c r="J31" s="163"/>
      <c r="K31" s="163"/>
      <c r="L31" s="163"/>
      <c r="M31" s="163"/>
    </row>
    <row r="32" spans="1:16" x14ac:dyDescent="0.25">
      <c r="E32" s="163"/>
      <c r="F32" s="163"/>
      <c r="G32" s="163"/>
      <c r="H32" s="163"/>
      <c r="I32" s="163"/>
      <c r="J32" s="163"/>
      <c r="K32" s="163"/>
      <c r="L32" s="163"/>
      <c r="M32" s="163"/>
    </row>
    <row r="33" spans="1:16" x14ac:dyDescent="0.25">
      <c r="A33" s="283"/>
      <c r="B33" s="283"/>
      <c r="C33" s="283"/>
      <c r="D33" s="283"/>
      <c r="E33" s="163"/>
      <c r="F33" s="163"/>
      <c r="G33" s="163"/>
      <c r="H33" s="163"/>
      <c r="I33" s="163"/>
      <c r="J33" s="163"/>
      <c r="K33" s="163"/>
      <c r="L33" s="163"/>
      <c r="M33" s="163"/>
    </row>
    <row r="34" spans="1:16" x14ac:dyDescent="0.25">
      <c r="E34" s="163"/>
      <c r="F34" s="163"/>
      <c r="G34" s="163"/>
      <c r="H34" s="163"/>
      <c r="I34" s="163"/>
      <c r="J34" s="163"/>
      <c r="K34" s="163"/>
      <c r="L34" s="163"/>
      <c r="M34" s="163"/>
    </row>
    <row r="35" spans="1:16" x14ac:dyDescent="0.25">
      <c r="A35" s="283"/>
      <c r="B35" s="283"/>
      <c r="C35" s="283"/>
      <c r="D35" s="283"/>
      <c r="E35" s="163"/>
      <c r="F35" s="163"/>
      <c r="G35" s="163"/>
      <c r="H35" s="163"/>
      <c r="I35" s="163"/>
      <c r="J35" s="163"/>
      <c r="K35" s="163"/>
      <c r="L35" s="163"/>
      <c r="M35" s="163"/>
    </row>
    <row r="36" spans="1:16" x14ac:dyDescent="0.25">
      <c r="E36" s="163"/>
      <c r="F36" s="169"/>
      <c r="G36" s="169"/>
      <c r="H36" s="163"/>
      <c r="I36" s="163"/>
      <c r="J36" s="163"/>
      <c r="K36" s="163"/>
      <c r="L36" s="163"/>
      <c r="M36" s="163"/>
    </row>
    <row r="37" spans="1:16" x14ac:dyDescent="0.25">
      <c r="A37" s="283"/>
      <c r="B37" s="283"/>
      <c r="C37" s="283"/>
      <c r="D37" s="283"/>
      <c r="E37" s="163"/>
      <c r="F37" s="169"/>
      <c r="G37" s="169"/>
      <c r="H37" s="163"/>
      <c r="I37" s="169"/>
      <c r="J37" s="169"/>
      <c r="K37" s="169"/>
      <c r="L37" s="169"/>
      <c r="M37" s="169"/>
      <c r="N37" s="169"/>
      <c r="O37" s="169"/>
      <c r="P37" s="169"/>
    </row>
    <row r="38" spans="1:16" x14ac:dyDescent="0.25">
      <c r="E38" s="163"/>
      <c r="F38" s="169"/>
      <c r="G38" s="169"/>
      <c r="H38" s="163"/>
      <c r="I38" s="169"/>
      <c r="J38" s="169"/>
      <c r="K38" s="169"/>
      <c r="L38" s="169"/>
      <c r="M38" s="169"/>
      <c r="N38" s="169"/>
      <c r="O38" s="169"/>
      <c r="P38" s="169"/>
    </row>
    <row r="39" spans="1:16" x14ac:dyDescent="0.25">
      <c r="E39" s="163"/>
      <c r="F39" s="169"/>
      <c r="G39" s="169"/>
      <c r="H39" s="163"/>
      <c r="I39" s="169"/>
      <c r="J39" s="169"/>
      <c r="K39" s="169"/>
      <c r="L39" s="169"/>
      <c r="M39" s="169"/>
      <c r="N39" s="169"/>
      <c r="O39" s="169"/>
      <c r="P39" s="169"/>
    </row>
    <row r="40" spans="1:16" x14ac:dyDescent="0.25">
      <c r="A40" s="283"/>
      <c r="B40" s="283"/>
      <c r="C40" s="283"/>
      <c r="D40" s="283"/>
      <c r="E40" s="163"/>
      <c r="F40" s="169"/>
      <c r="G40" s="169"/>
      <c r="H40" s="163"/>
      <c r="I40" s="169"/>
      <c r="J40" s="169"/>
      <c r="K40" s="169"/>
      <c r="L40" s="169"/>
      <c r="M40" s="169"/>
      <c r="N40" s="169"/>
      <c r="O40" s="169"/>
      <c r="P40" s="169"/>
    </row>
    <row r="41" spans="1:16" x14ac:dyDescent="0.25">
      <c r="E41" s="163"/>
      <c r="F41" s="169"/>
      <c r="G41" s="169"/>
      <c r="H41" s="163"/>
      <c r="I41" s="169"/>
      <c r="J41" s="169"/>
      <c r="K41" s="169"/>
      <c r="L41" s="169"/>
      <c r="M41" s="169"/>
      <c r="N41" s="169"/>
      <c r="O41" s="169"/>
      <c r="P41" s="169"/>
    </row>
    <row r="42" spans="1:16" x14ac:dyDescent="0.25">
      <c r="E42" s="163"/>
      <c r="F42" s="169"/>
      <c r="G42" s="169"/>
      <c r="H42" s="163"/>
      <c r="I42" s="169"/>
      <c r="J42" s="169"/>
      <c r="K42" s="169"/>
      <c r="L42" s="169"/>
      <c r="M42" s="169"/>
      <c r="N42" s="169"/>
      <c r="O42" s="169"/>
      <c r="P42" s="169"/>
    </row>
    <row r="43" spans="1:16" x14ac:dyDescent="0.25">
      <c r="E43" s="163"/>
      <c r="F43" s="169"/>
      <c r="G43" s="169"/>
      <c r="H43" s="163"/>
      <c r="I43" s="169"/>
      <c r="J43" s="169"/>
      <c r="K43" s="169"/>
      <c r="L43" s="169"/>
      <c r="M43" s="169"/>
      <c r="N43" s="169"/>
      <c r="O43" s="169"/>
      <c r="P43" s="169"/>
    </row>
    <row r="44" spans="1:16" x14ac:dyDescent="0.25">
      <c r="E44" s="163"/>
      <c r="F44" s="169"/>
      <c r="G44" s="169"/>
      <c r="H44" s="163"/>
      <c r="I44" s="169"/>
      <c r="J44" s="169"/>
      <c r="K44" s="169"/>
      <c r="L44" s="169"/>
      <c r="M44" s="169"/>
      <c r="N44" s="169"/>
      <c r="O44" s="169"/>
      <c r="P44" s="169"/>
    </row>
    <row r="45" spans="1:16" x14ac:dyDescent="0.25">
      <c r="E45" s="163"/>
      <c r="F45" s="169"/>
      <c r="G45" s="169"/>
      <c r="H45" s="163"/>
      <c r="I45" s="169"/>
      <c r="J45" s="169"/>
      <c r="K45" s="169"/>
      <c r="L45" s="169"/>
      <c r="M45" s="169"/>
      <c r="N45" s="169"/>
      <c r="O45" s="169"/>
      <c r="P45" s="169"/>
    </row>
    <row r="46" spans="1:16" x14ac:dyDescent="0.25">
      <c r="E46" s="163"/>
      <c r="F46" s="169"/>
      <c r="G46" s="169"/>
      <c r="H46" s="163"/>
      <c r="I46" s="169"/>
      <c r="J46" s="169"/>
      <c r="K46" s="169"/>
      <c r="L46" s="169"/>
      <c r="M46" s="169"/>
      <c r="N46" s="169"/>
      <c r="O46" s="169"/>
      <c r="P46" s="169"/>
    </row>
    <row r="47" spans="1:16" x14ac:dyDescent="0.25">
      <c r="E47" s="163"/>
      <c r="F47" s="169"/>
      <c r="G47" s="169"/>
      <c r="H47" s="163"/>
      <c r="I47" s="169"/>
      <c r="J47" s="169"/>
      <c r="K47" s="169"/>
      <c r="L47" s="169"/>
      <c r="M47" s="169"/>
      <c r="N47" s="169"/>
      <c r="O47" s="169"/>
      <c r="P47" s="169"/>
    </row>
    <row r="48" spans="1:16" x14ac:dyDescent="0.25">
      <c r="E48" s="163"/>
      <c r="F48" s="169"/>
      <c r="G48" s="169"/>
      <c r="H48" s="163"/>
      <c r="I48" s="169"/>
      <c r="J48" s="169"/>
      <c r="K48" s="169"/>
      <c r="L48" s="169"/>
      <c r="M48" s="169"/>
      <c r="N48" s="169"/>
      <c r="O48" s="169"/>
      <c r="P48" s="169"/>
    </row>
    <row r="49" spans="5:16" x14ac:dyDescent="0.25">
      <c r="E49" s="163"/>
      <c r="F49" s="169"/>
      <c r="G49" s="169"/>
      <c r="H49" s="163"/>
      <c r="I49" s="169"/>
      <c r="J49" s="169"/>
      <c r="K49" s="169"/>
      <c r="L49" s="169"/>
      <c r="M49" s="169"/>
      <c r="N49" s="169"/>
      <c r="O49" s="169"/>
      <c r="P49" s="169"/>
    </row>
    <row r="50" spans="5:16" x14ac:dyDescent="0.25">
      <c r="E50" s="163"/>
      <c r="F50" s="169"/>
      <c r="G50" s="169"/>
      <c r="H50" s="163"/>
      <c r="I50" s="169"/>
      <c r="J50" s="169"/>
      <c r="K50" s="169"/>
      <c r="L50" s="169"/>
      <c r="M50" s="169"/>
      <c r="N50" s="169"/>
      <c r="O50" s="169"/>
      <c r="P50" s="169"/>
    </row>
    <row r="51" spans="5:16" x14ac:dyDescent="0.25">
      <c r="E51" s="163"/>
      <c r="F51" s="169"/>
      <c r="G51" s="169"/>
      <c r="H51" s="163"/>
      <c r="I51" s="169"/>
      <c r="J51" s="169"/>
      <c r="K51" s="169"/>
      <c r="L51" s="169"/>
      <c r="M51" s="169"/>
      <c r="N51" s="169"/>
      <c r="O51" s="169"/>
      <c r="P51" s="169"/>
    </row>
    <row r="52" spans="5:16" x14ac:dyDescent="0.25">
      <c r="E52" s="163"/>
      <c r="F52" s="169"/>
      <c r="G52" s="169"/>
      <c r="H52" s="163"/>
      <c r="I52" s="169"/>
      <c r="J52" s="169"/>
      <c r="K52" s="169"/>
      <c r="L52" s="169"/>
      <c r="M52" s="169"/>
      <c r="N52" s="169"/>
      <c r="O52" s="169"/>
      <c r="P52" s="169"/>
    </row>
    <row r="53" spans="5:16" x14ac:dyDescent="0.25">
      <c r="E53" s="163"/>
      <c r="F53" s="169"/>
      <c r="G53" s="169"/>
      <c r="H53" s="163"/>
      <c r="I53" s="169"/>
      <c r="J53" s="169"/>
      <c r="K53" s="169"/>
      <c r="L53" s="169"/>
      <c r="M53" s="169"/>
      <c r="N53" s="169"/>
      <c r="O53" s="169"/>
      <c r="P53" s="169"/>
    </row>
    <row r="54" spans="5:16" x14ac:dyDescent="0.25">
      <c r="E54" s="163"/>
      <c r="F54" s="169"/>
      <c r="G54" s="169"/>
      <c r="H54" s="163"/>
      <c r="I54" s="169"/>
      <c r="J54" s="169"/>
      <c r="K54" s="169"/>
      <c r="L54" s="169"/>
      <c r="M54" s="169"/>
      <c r="N54" s="169"/>
      <c r="O54" s="169"/>
      <c r="P54" s="169"/>
    </row>
    <row r="55" spans="5:16" x14ac:dyDescent="0.25">
      <c r="E55" s="163"/>
      <c r="F55" s="163"/>
      <c r="G55" s="163"/>
      <c r="H55" s="163"/>
      <c r="I55" s="169"/>
      <c r="J55" s="169"/>
      <c r="K55" s="169"/>
      <c r="L55" s="169"/>
      <c r="M55" s="169"/>
      <c r="N55" s="169"/>
      <c r="O55" s="169"/>
      <c r="P55" s="169"/>
    </row>
    <row r="56" spans="5:16" x14ac:dyDescent="0.25">
      <c r="E56" s="163"/>
      <c r="F56" s="163"/>
      <c r="G56" s="163"/>
      <c r="H56" s="163"/>
      <c r="I56" s="163"/>
      <c r="J56" s="163"/>
      <c r="K56" s="163"/>
      <c r="L56" s="163"/>
      <c r="M56" s="163"/>
    </row>
    <row r="57" spans="5:16" x14ac:dyDescent="0.25">
      <c r="E57" s="163"/>
      <c r="F57" s="163"/>
      <c r="G57" s="163"/>
      <c r="H57" s="163"/>
      <c r="I57" s="163"/>
      <c r="J57" s="163"/>
      <c r="K57" s="163"/>
      <c r="L57" s="163"/>
      <c r="M57" s="163"/>
    </row>
    <row r="58" spans="5:16" x14ac:dyDescent="0.25">
      <c r="E58" s="163"/>
      <c r="F58" s="163"/>
      <c r="G58" s="163"/>
      <c r="H58" s="163"/>
      <c r="I58" s="163"/>
      <c r="J58" s="163"/>
      <c r="K58" s="163"/>
      <c r="L58" s="163"/>
      <c r="M58" s="163"/>
    </row>
    <row r="59" spans="5:16" x14ac:dyDescent="0.25">
      <c r="E59" s="163"/>
      <c r="F59" s="163"/>
      <c r="G59" s="163"/>
      <c r="H59" s="163"/>
      <c r="I59" s="163"/>
      <c r="J59" s="163"/>
      <c r="K59" s="163"/>
      <c r="L59" s="163"/>
      <c r="M59" s="163"/>
    </row>
    <row r="60" spans="5:16" x14ac:dyDescent="0.25">
      <c r="E60" s="163"/>
      <c r="F60" s="163"/>
      <c r="G60" s="163"/>
      <c r="H60" s="163"/>
      <c r="I60" s="163"/>
      <c r="J60" s="163"/>
      <c r="K60" s="163"/>
      <c r="L60" s="163"/>
      <c r="M60" s="163"/>
    </row>
    <row r="61" spans="5:16" x14ac:dyDescent="0.25">
      <c r="E61" s="163"/>
      <c r="F61" s="163"/>
      <c r="G61" s="163"/>
      <c r="H61" s="163"/>
      <c r="I61" s="163"/>
      <c r="J61" s="163"/>
      <c r="K61" s="163"/>
      <c r="L61" s="163"/>
      <c r="M61" s="163"/>
    </row>
    <row r="62" spans="5:16" x14ac:dyDescent="0.25">
      <c r="E62" s="163"/>
      <c r="F62" s="163"/>
      <c r="G62" s="163"/>
      <c r="H62" s="163"/>
      <c r="I62" s="163"/>
      <c r="J62" s="163"/>
      <c r="K62" s="163"/>
      <c r="L62" s="163"/>
      <c r="M62" s="163"/>
    </row>
    <row r="63" spans="5:16" x14ac:dyDescent="0.25">
      <c r="E63" s="163"/>
      <c r="F63" s="163"/>
      <c r="G63" s="163"/>
      <c r="H63" s="163"/>
      <c r="I63" s="163"/>
      <c r="J63" s="163"/>
      <c r="K63" s="163"/>
      <c r="L63" s="163"/>
      <c r="M63" s="163"/>
    </row>
    <row r="64" spans="5:16" x14ac:dyDescent="0.25">
      <c r="E64" s="163"/>
      <c r="F64" s="163"/>
      <c r="G64" s="163"/>
      <c r="H64" s="163"/>
      <c r="I64" s="163"/>
      <c r="J64" s="163"/>
      <c r="K64" s="163"/>
      <c r="L64" s="163"/>
      <c r="M64" s="163"/>
    </row>
    <row r="65" spans="5:13" x14ac:dyDescent="0.25">
      <c r="E65" s="163"/>
      <c r="F65" s="163"/>
      <c r="G65" s="163"/>
      <c r="H65" s="163"/>
      <c r="I65" s="163"/>
      <c r="J65" s="163"/>
      <c r="K65" s="163"/>
      <c r="L65" s="163"/>
      <c r="M65" s="163"/>
    </row>
    <row r="66" spans="5:13" x14ac:dyDescent="0.25">
      <c r="E66" s="163"/>
      <c r="F66" s="163"/>
      <c r="G66" s="163"/>
      <c r="H66" s="163"/>
      <c r="I66" s="163"/>
      <c r="J66" s="163"/>
      <c r="K66" s="163"/>
      <c r="L66" s="163"/>
      <c r="M66" s="163"/>
    </row>
    <row r="67" spans="5:13" x14ac:dyDescent="0.25">
      <c r="E67" s="163"/>
      <c r="F67" s="163"/>
      <c r="G67" s="163"/>
      <c r="H67" s="163"/>
      <c r="I67" s="163"/>
      <c r="J67" s="163"/>
      <c r="K67" s="163"/>
      <c r="L67" s="163"/>
      <c r="M67" s="163"/>
    </row>
    <row r="68" spans="5:13" x14ac:dyDescent="0.25">
      <c r="E68" s="163"/>
      <c r="F68" s="163"/>
      <c r="G68" s="163"/>
      <c r="H68" s="163"/>
      <c r="I68" s="163"/>
      <c r="J68" s="163"/>
      <c r="K68" s="163"/>
      <c r="L68" s="163"/>
      <c r="M68" s="163"/>
    </row>
    <row r="69" spans="5:13" x14ac:dyDescent="0.25">
      <c r="E69" s="163"/>
      <c r="F69" s="163"/>
      <c r="G69" s="163"/>
      <c r="H69" s="163"/>
      <c r="I69" s="163"/>
      <c r="J69" s="163"/>
      <c r="K69" s="163"/>
      <c r="L69" s="163"/>
      <c r="M69" s="163"/>
    </row>
    <row r="70" spans="5:13" x14ac:dyDescent="0.25">
      <c r="E70" s="163"/>
      <c r="F70" s="163"/>
      <c r="G70" s="163"/>
      <c r="H70" s="163"/>
      <c r="I70" s="163"/>
      <c r="J70" s="163"/>
      <c r="K70" s="163"/>
      <c r="L70" s="163"/>
      <c r="M70" s="163"/>
    </row>
    <row r="71" spans="5:13" x14ac:dyDescent="0.25">
      <c r="E71" s="163"/>
      <c r="F71" s="163"/>
      <c r="G71" s="163"/>
      <c r="H71" s="163"/>
      <c r="I71" s="163"/>
      <c r="J71" s="163"/>
      <c r="K71" s="163"/>
      <c r="L71" s="163"/>
      <c r="M71" s="163"/>
    </row>
    <row r="72" spans="5:13" x14ac:dyDescent="0.25">
      <c r="E72" s="163"/>
      <c r="F72" s="163"/>
      <c r="G72" s="163"/>
      <c r="H72" s="163"/>
      <c r="I72" s="163"/>
      <c r="J72" s="163"/>
      <c r="K72" s="163"/>
      <c r="L72" s="163"/>
      <c r="M72" s="163"/>
    </row>
    <row r="73" spans="5:13" x14ac:dyDescent="0.25">
      <c r="E73" s="163"/>
      <c r="F73" s="163"/>
      <c r="G73" s="163"/>
      <c r="H73" s="163"/>
      <c r="I73" s="163"/>
      <c r="J73" s="163"/>
      <c r="K73" s="163"/>
      <c r="L73" s="163"/>
      <c r="M73" s="163"/>
    </row>
    <row r="74" spans="5:13" x14ac:dyDescent="0.25">
      <c r="E74" s="163"/>
      <c r="F74" s="163"/>
      <c r="G74" s="163"/>
      <c r="H74" s="163"/>
      <c r="I74" s="163"/>
      <c r="J74" s="163"/>
      <c r="K74" s="163"/>
      <c r="L74" s="163"/>
      <c r="M74" s="163"/>
    </row>
    <row r="75" spans="5:13" x14ac:dyDescent="0.25">
      <c r="E75" s="163"/>
      <c r="F75" s="163"/>
      <c r="G75" s="163"/>
      <c r="H75" s="163"/>
      <c r="I75" s="163"/>
      <c r="J75" s="163"/>
      <c r="K75" s="163"/>
      <c r="L75" s="163"/>
      <c r="M75" s="163"/>
    </row>
    <row r="76" spans="5:13" x14ac:dyDescent="0.25">
      <c r="E76" s="163"/>
      <c r="F76" s="163"/>
      <c r="G76" s="163"/>
      <c r="H76" s="163"/>
      <c r="I76" s="163"/>
      <c r="J76" s="163"/>
      <c r="K76" s="163"/>
      <c r="L76" s="163"/>
      <c r="M76" s="163"/>
    </row>
    <row r="77" spans="5:13" x14ac:dyDescent="0.25">
      <c r="E77" s="163"/>
      <c r="F77" s="163"/>
      <c r="G77" s="163"/>
      <c r="H77" s="163"/>
      <c r="I77" s="163"/>
      <c r="J77" s="163"/>
      <c r="K77" s="163"/>
      <c r="L77" s="163"/>
      <c r="M77" s="163"/>
    </row>
    <row r="78" spans="5:13" x14ac:dyDescent="0.25">
      <c r="E78" s="163"/>
      <c r="F78" s="163"/>
      <c r="G78" s="163"/>
      <c r="H78" s="163"/>
      <c r="I78" s="163"/>
      <c r="J78" s="163"/>
      <c r="K78" s="163"/>
      <c r="L78" s="163"/>
      <c r="M78" s="163"/>
    </row>
    <row r="79" spans="5:13" x14ac:dyDescent="0.25">
      <c r="E79" s="163"/>
      <c r="F79" s="163"/>
      <c r="G79" s="163"/>
      <c r="H79" s="163"/>
      <c r="I79" s="163"/>
      <c r="J79" s="163"/>
      <c r="K79" s="163"/>
      <c r="L79" s="163"/>
      <c r="M79" s="163"/>
    </row>
    <row r="80" spans="5:13" x14ac:dyDescent="0.25">
      <c r="E80" s="163"/>
      <c r="F80" s="163"/>
      <c r="G80" s="163"/>
      <c r="H80" s="163"/>
      <c r="I80" s="163"/>
      <c r="J80" s="163"/>
      <c r="K80" s="163"/>
      <c r="L80" s="163"/>
      <c r="M80" s="163"/>
    </row>
    <row r="81" spans="5:13" x14ac:dyDescent="0.25">
      <c r="E81" s="163"/>
      <c r="F81" s="163"/>
      <c r="G81" s="163"/>
      <c r="H81" s="163"/>
      <c r="I81" s="163"/>
      <c r="J81" s="163"/>
      <c r="K81" s="163"/>
      <c r="L81" s="163"/>
      <c r="M81" s="163"/>
    </row>
    <row r="82" spans="5:13" x14ac:dyDescent="0.25">
      <c r="E82" s="163"/>
      <c r="F82" s="163"/>
      <c r="G82" s="163"/>
      <c r="H82" s="163"/>
      <c r="I82" s="163"/>
      <c r="J82" s="163"/>
      <c r="K82" s="163"/>
      <c r="L82" s="163"/>
      <c r="M82" s="163"/>
    </row>
    <row r="83" spans="5:13" x14ac:dyDescent="0.25">
      <c r="E83" s="163"/>
      <c r="F83" s="163"/>
      <c r="G83" s="163"/>
      <c r="H83" s="163"/>
      <c r="I83" s="163"/>
      <c r="J83" s="163"/>
      <c r="K83" s="163"/>
      <c r="L83" s="163"/>
      <c r="M83" s="163"/>
    </row>
    <row r="84" spans="5:13" x14ac:dyDescent="0.25">
      <c r="E84" s="163"/>
      <c r="F84" s="163"/>
      <c r="G84" s="163"/>
      <c r="H84" s="163"/>
      <c r="I84" s="163"/>
      <c r="J84" s="163"/>
      <c r="K84" s="163"/>
      <c r="L84" s="163"/>
      <c r="M84" s="163"/>
    </row>
    <row r="85" spans="5:13" x14ac:dyDescent="0.25">
      <c r="E85" s="163"/>
      <c r="F85" s="163"/>
      <c r="G85" s="163"/>
      <c r="H85" s="163"/>
      <c r="I85" s="163"/>
      <c r="J85" s="163"/>
      <c r="K85" s="163"/>
      <c r="L85" s="163"/>
      <c r="M85" s="163"/>
    </row>
    <row r="86" spans="5:13" x14ac:dyDescent="0.25">
      <c r="E86" s="163"/>
      <c r="F86" s="163"/>
      <c r="G86" s="163"/>
      <c r="H86" s="163"/>
      <c r="I86" s="163"/>
      <c r="J86" s="163"/>
      <c r="K86" s="163"/>
      <c r="L86" s="163"/>
      <c r="M86" s="163"/>
    </row>
    <row r="87" spans="5:13" x14ac:dyDescent="0.25">
      <c r="E87" s="163"/>
      <c r="F87" s="163"/>
      <c r="G87" s="163"/>
      <c r="H87" s="163"/>
      <c r="I87" s="163"/>
      <c r="J87" s="163"/>
      <c r="K87" s="163"/>
      <c r="L87" s="163"/>
      <c r="M87" s="163"/>
    </row>
    <row r="88" spans="5:13" x14ac:dyDescent="0.25">
      <c r="E88" s="163"/>
      <c r="F88" s="163"/>
      <c r="G88" s="163"/>
      <c r="H88" s="163"/>
      <c r="I88" s="163"/>
      <c r="J88" s="163"/>
      <c r="K88" s="163"/>
      <c r="L88" s="163"/>
      <c r="M88" s="163"/>
    </row>
    <row r="89" spans="5:13" x14ac:dyDescent="0.25">
      <c r="E89" s="163"/>
      <c r="F89" s="163"/>
      <c r="G89" s="163"/>
      <c r="H89" s="163"/>
      <c r="I89" s="163"/>
      <c r="J89" s="163"/>
      <c r="K89" s="163"/>
      <c r="L89" s="163"/>
      <c r="M89" s="163"/>
    </row>
    <row r="90" spans="5:13" x14ac:dyDescent="0.25">
      <c r="E90" s="163"/>
      <c r="F90" s="163"/>
      <c r="G90" s="163"/>
      <c r="H90" s="163"/>
      <c r="I90" s="163"/>
      <c r="J90" s="163"/>
      <c r="K90" s="163"/>
      <c r="L90" s="163"/>
      <c r="M90" s="163"/>
    </row>
    <row r="91" spans="5:13" x14ac:dyDescent="0.25">
      <c r="E91" s="163"/>
      <c r="F91" s="163"/>
      <c r="G91" s="163"/>
      <c r="H91" s="163"/>
      <c r="I91" s="163"/>
      <c r="J91" s="163"/>
      <c r="K91" s="163"/>
      <c r="L91" s="163"/>
      <c r="M91" s="163"/>
    </row>
    <row r="92" spans="5:13" x14ac:dyDescent="0.25">
      <c r="E92" s="163"/>
      <c r="F92" s="163"/>
      <c r="G92" s="163"/>
      <c r="H92" s="163"/>
      <c r="I92" s="163"/>
      <c r="J92" s="163"/>
      <c r="K92" s="163"/>
      <c r="L92" s="163"/>
      <c r="M92" s="163"/>
    </row>
    <row r="93" spans="5:13" x14ac:dyDescent="0.25">
      <c r="E93" s="163"/>
      <c r="F93" s="163"/>
      <c r="G93" s="163"/>
      <c r="H93" s="163"/>
      <c r="I93" s="163"/>
      <c r="J93" s="163"/>
      <c r="K93" s="163"/>
      <c r="L93" s="163"/>
      <c r="M93" s="163"/>
    </row>
    <row r="94" spans="5:13" x14ac:dyDescent="0.25">
      <c r="E94" s="163"/>
      <c r="F94" s="163"/>
      <c r="G94" s="163"/>
      <c r="H94" s="163"/>
      <c r="I94" s="163"/>
      <c r="J94" s="163"/>
      <c r="K94" s="163"/>
      <c r="L94" s="163"/>
      <c r="M94" s="163"/>
    </row>
    <row r="95" spans="5:13" x14ac:dyDescent="0.25">
      <c r="E95" s="163"/>
      <c r="F95" s="163"/>
      <c r="G95" s="163"/>
      <c r="H95" s="163"/>
      <c r="I95" s="163"/>
      <c r="J95" s="163"/>
      <c r="K95" s="163"/>
      <c r="L95" s="163"/>
      <c r="M95" s="163"/>
    </row>
    <row r="96" spans="5:13" x14ac:dyDescent="0.25">
      <c r="E96" s="163"/>
      <c r="F96" s="163"/>
      <c r="G96" s="163"/>
      <c r="H96" s="163"/>
      <c r="I96" s="163"/>
      <c r="J96" s="163"/>
      <c r="K96" s="163"/>
      <c r="L96" s="163"/>
      <c r="M96" s="163"/>
    </row>
    <row r="97" spans="5:13" x14ac:dyDescent="0.25">
      <c r="E97" s="163"/>
      <c r="F97" s="163"/>
      <c r="G97" s="163"/>
      <c r="H97" s="163"/>
      <c r="I97" s="163"/>
      <c r="J97" s="163"/>
      <c r="K97" s="163"/>
      <c r="L97" s="163"/>
      <c r="M97" s="163"/>
    </row>
    <row r="98" spans="5:13" x14ac:dyDescent="0.25">
      <c r="E98" s="163"/>
      <c r="F98" s="163"/>
      <c r="G98" s="163"/>
      <c r="H98" s="163"/>
      <c r="I98" s="163"/>
      <c r="J98" s="163"/>
      <c r="K98" s="163"/>
      <c r="L98" s="163"/>
      <c r="M98" s="163"/>
    </row>
    <row r="99" spans="5:13" x14ac:dyDescent="0.25">
      <c r="E99" s="163"/>
      <c r="F99" s="163"/>
      <c r="G99" s="163"/>
      <c r="H99" s="163"/>
      <c r="I99" s="163"/>
      <c r="J99" s="163"/>
      <c r="K99" s="163"/>
      <c r="L99" s="163"/>
      <c r="M99" s="163"/>
    </row>
    <row r="100" spans="5:13" x14ac:dyDescent="0.25">
      <c r="E100" s="163"/>
      <c r="F100" s="163"/>
      <c r="G100" s="163"/>
      <c r="H100" s="163"/>
      <c r="I100" s="163"/>
      <c r="J100" s="163"/>
      <c r="K100" s="163"/>
      <c r="L100" s="163"/>
      <c r="M100" s="163"/>
    </row>
    <row r="101" spans="5:13" x14ac:dyDescent="0.25">
      <c r="E101" s="163"/>
      <c r="F101" s="163"/>
      <c r="G101" s="163"/>
      <c r="H101" s="163"/>
      <c r="I101" s="163"/>
      <c r="J101" s="163"/>
      <c r="K101" s="163"/>
      <c r="L101" s="163"/>
      <c r="M101" s="163"/>
    </row>
    <row r="102" spans="5:13" x14ac:dyDescent="0.25">
      <c r="E102" s="163"/>
      <c r="F102" s="163"/>
      <c r="G102" s="163"/>
      <c r="H102" s="163"/>
      <c r="I102" s="163"/>
      <c r="J102" s="163"/>
      <c r="K102" s="163"/>
      <c r="L102" s="163"/>
      <c r="M102" s="163"/>
    </row>
    <row r="103" spans="5:13" x14ac:dyDescent="0.25">
      <c r="E103" s="163"/>
      <c r="F103" s="163"/>
      <c r="G103" s="163"/>
      <c r="H103" s="163"/>
      <c r="I103" s="163"/>
      <c r="J103" s="163"/>
      <c r="K103" s="163"/>
      <c r="L103" s="163"/>
      <c r="M103" s="163"/>
    </row>
    <row r="104" spans="5:13" x14ac:dyDescent="0.25">
      <c r="E104" s="163"/>
      <c r="F104" s="163"/>
      <c r="G104" s="163"/>
      <c r="H104" s="163"/>
      <c r="I104" s="163"/>
      <c r="J104" s="163"/>
      <c r="K104" s="163"/>
      <c r="L104" s="163"/>
      <c r="M104" s="163"/>
    </row>
    <row r="105" spans="5:13" x14ac:dyDescent="0.25">
      <c r="E105" s="163"/>
      <c r="F105" s="163"/>
      <c r="G105" s="163"/>
      <c r="H105" s="163"/>
      <c r="I105" s="163"/>
      <c r="J105" s="163"/>
      <c r="K105" s="163"/>
      <c r="L105" s="163"/>
      <c r="M105" s="163"/>
    </row>
    <row r="106" spans="5:13" x14ac:dyDescent="0.25">
      <c r="E106" s="163"/>
      <c r="F106" s="163"/>
      <c r="G106" s="163"/>
      <c r="H106" s="163"/>
      <c r="I106" s="163"/>
      <c r="J106" s="163"/>
      <c r="K106" s="163"/>
      <c r="L106" s="163"/>
      <c r="M106" s="163"/>
    </row>
    <row r="107" spans="5:13" x14ac:dyDescent="0.25">
      <c r="E107" s="163"/>
      <c r="F107" s="163"/>
      <c r="G107" s="163"/>
      <c r="H107" s="163"/>
      <c r="I107" s="163"/>
      <c r="J107" s="163"/>
      <c r="K107" s="163"/>
      <c r="L107" s="163"/>
      <c r="M107" s="163"/>
    </row>
    <row r="108" spans="5:13" x14ac:dyDescent="0.25">
      <c r="E108" s="163"/>
      <c r="F108" s="163"/>
      <c r="G108" s="163"/>
      <c r="H108" s="163"/>
      <c r="I108" s="163"/>
      <c r="J108" s="163"/>
      <c r="K108" s="163"/>
      <c r="L108" s="163"/>
      <c r="M108" s="163"/>
    </row>
    <row r="109" spans="5:13" x14ac:dyDescent="0.25">
      <c r="E109" s="163"/>
      <c r="F109" s="163"/>
      <c r="G109" s="163"/>
      <c r="H109" s="163"/>
      <c r="I109" s="163"/>
      <c r="J109" s="163"/>
      <c r="K109" s="163"/>
      <c r="L109" s="163"/>
      <c r="M109" s="163"/>
    </row>
    <row r="110" spans="5:13" x14ac:dyDescent="0.25">
      <c r="E110" s="163"/>
      <c r="F110" s="163"/>
      <c r="G110" s="163"/>
      <c r="H110" s="163"/>
      <c r="I110" s="163"/>
      <c r="J110" s="163"/>
      <c r="K110" s="163"/>
      <c r="L110" s="163"/>
      <c r="M110" s="163"/>
    </row>
    <row r="111" spans="5:13" x14ac:dyDescent="0.25">
      <c r="E111" s="163"/>
      <c r="F111" s="163"/>
      <c r="G111" s="163"/>
      <c r="H111" s="163"/>
      <c r="I111" s="163"/>
      <c r="J111" s="163"/>
      <c r="K111" s="163"/>
      <c r="L111" s="163"/>
      <c r="M111" s="163"/>
    </row>
    <row r="112" spans="5:13" x14ac:dyDescent="0.25">
      <c r="E112" s="163"/>
      <c r="F112" s="163"/>
      <c r="G112" s="163"/>
      <c r="H112" s="163"/>
      <c r="I112" s="163"/>
      <c r="J112" s="163"/>
      <c r="K112" s="163"/>
      <c r="L112" s="163"/>
      <c r="M112" s="163"/>
    </row>
    <row r="113" spans="5:13" x14ac:dyDescent="0.25">
      <c r="E113" s="163"/>
      <c r="F113" s="163"/>
      <c r="G113" s="163"/>
      <c r="H113" s="163"/>
      <c r="I113" s="163"/>
      <c r="J113" s="163"/>
      <c r="K113" s="163"/>
      <c r="L113" s="163"/>
      <c r="M113" s="163"/>
    </row>
    <row r="114" spans="5:13" x14ac:dyDescent="0.25">
      <c r="E114" s="163"/>
      <c r="F114" s="163"/>
      <c r="G114" s="163"/>
      <c r="H114" s="163"/>
      <c r="I114" s="163"/>
      <c r="J114" s="163"/>
      <c r="K114" s="163"/>
      <c r="L114" s="163"/>
      <c r="M114" s="163"/>
    </row>
    <row r="115" spans="5:13" x14ac:dyDescent="0.25">
      <c r="E115" s="163"/>
      <c r="F115" s="163"/>
      <c r="G115" s="163"/>
      <c r="H115" s="163"/>
      <c r="I115" s="163"/>
      <c r="J115" s="163"/>
      <c r="K115" s="163"/>
      <c r="L115" s="163"/>
      <c r="M115" s="163"/>
    </row>
    <row r="116" spans="5:13" x14ac:dyDescent="0.25">
      <c r="E116" s="163"/>
      <c r="F116" s="163"/>
      <c r="G116" s="163"/>
      <c r="H116" s="163"/>
      <c r="I116" s="163"/>
      <c r="J116" s="163"/>
      <c r="K116" s="163"/>
      <c r="L116" s="163"/>
      <c r="M116" s="163"/>
    </row>
    <row r="117" spans="5:13" x14ac:dyDescent="0.25">
      <c r="E117" s="163"/>
      <c r="F117" s="163"/>
      <c r="G117" s="163"/>
      <c r="H117" s="163"/>
      <c r="I117" s="163"/>
      <c r="J117" s="163"/>
      <c r="K117" s="163"/>
      <c r="L117" s="163"/>
      <c r="M117" s="163"/>
    </row>
    <row r="118" spans="5:13" x14ac:dyDescent="0.25">
      <c r="E118" s="163"/>
      <c r="F118" s="163"/>
      <c r="G118" s="163"/>
      <c r="H118" s="163"/>
      <c r="I118" s="163"/>
      <c r="J118" s="163"/>
      <c r="K118" s="163"/>
      <c r="L118" s="163"/>
      <c r="M118" s="163"/>
    </row>
    <row r="119" spans="5:13" x14ac:dyDescent="0.25">
      <c r="E119" s="163"/>
      <c r="F119" s="163"/>
      <c r="G119" s="163"/>
      <c r="H119" s="163"/>
      <c r="I119" s="163"/>
      <c r="J119" s="163"/>
      <c r="K119" s="163"/>
      <c r="L119" s="163"/>
      <c r="M119" s="163"/>
    </row>
    <row r="120" spans="5:13" x14ac:dyDescent="0.25">
      <c r="E120" s="163"/>
      <c r="F120" s="163"/>
      <c r="G120" s="163"/>
      <c r="H120" s="163"/>
      <c r="I120" s="163"/>
      <c r="J120" s="163"/>
      <c r="K120" s="163"/>
      <c r="L120" s="163"/>
      <c r="M120" s="163"/>
    </row>
    <row r="121" spans="5:13" x14ac:dyDescent="0.25">
      <c r="E121" s="163"/>
      <c r="F121" s="163"/>
      <c r="G121" s="163"/>
      <c r="H121" s="163"/>
      <c r="I121" s="163"/>
      <c r="J121" s="163"/>
      <c r="K121" s="163"/>
      <c r="L121" s="163"/>
      <c r="M121" s="163"/>
    </row>
    <row r="122" spans="5:13" x14ac:dyDescent="0.25">
      <c r="E122" s="163"/>
      <c r="F122" s="163"/>
      <c r="G122" s="163"/>
      <c r="H122" s="163"/>
      <c r="I122" s="163"/>
      <c r="J122" s="163"/>
      <c r="K122" s="163"/>
      <c r="L122" s="163"/>
      <c r="M122" s="163"/>
    </row>
    <row r="123" spans="5:13" x14ac:dyDescent="0.25">
      <c r="E123" s="163"/>
      <c r="F123" s="163"/>
      <c r="G123" s="163"/>
      <c r="H123" s="163"/>
      <c r="I123" s="163"/>
      <c r="J123" s="163"/>
      <c r="K123" s="163"/>
      <c r="L123" s="163"/>
      <c r="M123" s="163"/>
    </row>
    <row r="124" spans="5:13" x14ac:dyDescent="0.25">
      <c r="E124" s="163"/>
      <c r="F124" s="163"/>
      <c r="G124" s="163"/>
      <c r="H124" s="163"/>
      <c r="I124" s="163"/>
      <c r="J124" s="163"/>
      <c r="K124" s="163"/>
      <c r="L124" s="163"/>
      <c r="M124" s="163"/>
    </row>
    <row r="125" spans="5:13" x14ac:dyDescent="0.25">
      <c r="E125" s="163"/>
      <c r="F125" s="163"/>
      <c r="G125" s="163"/>
      <c r="H125" s="163"/>
      <c r="I125" s="163"/>
      <c r="J125" s="163"/>
      <c r="K125" s="163"/>
      <c r="L125" s="163"/>
      <c r="M125" s="163"/>
    </row>
    <row r="126" spans="5:13" x14ac:dyDescent="0.25">
      <c r="E126" s="163"/>
      <c r="F126" s="163"/>
      <c r="G126" s="163"/>
      <c r="H126" s="163"/>
      <c r="I126" s="163"/>
      <c r="J126" s="163"/>
      <c r="K126" s="163"/>
      <c r="L126" s="163"/>
      <c r="M126" s="163"/>
    </row>
    <row r="127" spans="5:13" x14ac:dyDescent="0.25">
      <c r="E127" s="163"/>
      <c r="F127" s="163"/>
      <c r="G127" s="163"/>
      <c r="H127" s="163"/>
      <c r="I127" s="163"/>
      <c r="J127" s="163"/>
      <c r="K127" s="163"/>
      <c r="L127" s="163"/>
      <c r="M127" s="163"/>
    </row>
    <row r="128" spans="5:13" x14ac:dyDescent="0.25">
      <c r="E128" s="163"/>
      <c r="F128" s="163"/>
      <c r="G128" s="163"/>
      <c r="H128" s="163"/>
      <c r="I128" s="163"/>
      <c r="J128" s="163"/>
      <c r="K128" s="163"/>
      <c r="L128" s="163"/>
      <c r="M128" s="163"/>
    </row>
    <row r="129" spans="5:13" x14ac:dyDescent="0.25">
      <c r="E129" s="163"/>
      <c r="F129" s="163"/>
      <c r="G129" s="163"/>
      <c r="H129" s="163"/>
      <c r="I129" s="163"/>
      <c r="J129" s="163"/>
      <c r="K129" s="163"/>
      <c r="L129" s="163"/>
      <c r="M129" s="163"/>
    </row>
    <row r="130" spans="5:13" x14ac:dyDescent="0.25">
      <c r="E130" s="163"/>
      <c r="F130" s="163"/>
      <c r="G130" s="163"/>
      <c r="H130" s="163"/>
      <c r="I130" s="163"/>
      <c r="J130" s="163"/>
      <c r="K130" s="163"/>
      <c r="L130" s="163"/>
      <c r="M130" s="163"/>
    </row>
    <row r="131" spans="5:13" x14ac:dyDescent="0.25">
      <c r="E131" s="163"/>
      <c r="F131" s="163"/>
      <c r="G131" s="163"/>
      <c r="H131" s="163"/>
      <c r="I131" s="163"/>
      <c r="J131" s="163"/>
      <c r="K131" s="163"/>
      <c r="L131" s="163"/>
      <c r="M131" s="163"/>
    </row>
    <row r="132" spans="5:13" x14ac:dyDescent="0.25">
      <c r="E132" s="163"/>
      <c r="F132" s="163"/>
      <c r="G132" s="163"/>
      <c r="H132" s="163"/>
      <c r="I132" s="163"/>
      <c r="J132" s="163"/>
      <c r="K132" s="163"/>
      <c r="L132" s="163"/>
      <c r="M132" s="163"/>
    </row>
    <row r="133" spans="5:13" x14ac:dyDescent="0.25">
      <c r="E133" s="163"/>
      <c r="F133" s="163"/>
      <c r="G133" s="163"/>
      <c r="H133" s="163"/>
      <c r="I133" s="163"/>
      <c r="J133" s="163"/>
      <c r="K133" s="163"/>
      <c r="L133" s="163"/>
      <c r="M133" s="163"/>
    </row>
    <row r="134" spans="5:13" x14ac:dyDescent="0.25">
      <c r="E134" s="163"/>
      <c r="F134" s="163"/>
      <c r="G134" s="163"/>
      <c r="H134" s="163"/>
      <c r="I134" s="163"/>
      <c r="J134" s="163"/>
      <c r="K134" s="163"/>
      <c r="L134" s="163"/>
      <c r="M134" s="163"/>
    </row>
    <row r="135" spans="5:13" x14ac:dyDescent="0.25">
      <c r="E135" s="163"/>
      <c r="F135" s="163"/>
      <c r="G135" s="163"/>
      <c r="H135" s="163"/>
      <c r="I135" s="163"/>
      <c r="J135" s="163"/>
      <c r="K135" s="163"/>
      <c r="L135" s="163"/>
      <c r="M135" s="163"/>
    </row>
    <row r="136" spans="5:13" x14ac:dyDescent="0.25">
      <c r="E136" s="163"/>
      <c r="F136" s="163"/>
      <c r="G136" s="163"/>
      <c r="H136" s="163"/>
      <c r="I136" s="163"/>
      <c r="J136" s="163"/>
      <c r="K136" s="163"/>
      <c r="L136" s="163"/>
      <c r="M136" s="163"/>
    </row>
    <row r="137" spans="5:13" x14ac:dyDescent="0.25">
      <c r="E137" s="163"/>
      <c r="F137" s="163"/>
      <c r="G137" s="163"/>
      <c r="H137" s="163"/>
      <c r="I137" s="163"/>
      <c r="J137" s="163"/>
      <c r="K137" s="163"/>
      <c r="L137" s="163"/>
      <c r="M137" s="163"/>
    </row>
    <row r="138" spans="5:13" x14ac:dyDescent="0.25">
      <c r="E138" s="163"/>
      <c r="F138" s="163"/>
      <c r="G138" s="163"/>
      <c r="H138" s="163"/>
      <c r="I138" s="163"/>
      <c r="J138" s="163"/>
      <c r="K138" s="163"/>
      <c r="L138" s="163"/>
      <c r="M138" s="163"/>
    </row>
    <row r="139" spans="5:13" x14ac:dyDescent="0.25">
      <c r="E139" s="163"/>
      <c r="F139" s="163"/>
      <c r="G139" s="163"/>
      <c r="H139" s="163"/>
      <c r="I139" s="163"/>
      <c r="J139" s="163"/>
      <c r="K139" s="163"/>
      <c r="L139" s="163"/>
      <c r="M139" s="163"/>
    </row>
    <row r="140" spans="5:13" x14ac:dyDescent="0.25">
      <c r="E140" s="163"/>
      <c r="F140" s="163"/>
      <c r="G140" s="163"/>
      <c r="H140" s="163"/>
      <c r="I140" s="163"/>
      <c r="J140" s="163"/>
      <c r="K140" s="163"/>
      <c r="L140" s="163"/>
      <c r="M140" s="163"/>
    </row>
    <row r="141" spans="5:13" x14ac:dyDescent="0.25">
      <c r="E141" s="163"/>
      <c r="F141" s="163"/>
      <c r="G141" s="163"/>
      <c r="H141" s="163"/>
      <c r="I141" s="163"/>
      <c r="J141" s="163"/>
      <c r="K141" s="163"/>
      <c r="L141" s="163"/>
      <c r="M141" s="163"/>
    </row>
    <row r="142" spans="5:13" x14ac:dyDescent="0.25">
      <c r="E142" s="163"/>
      <c r="F142" s="163"/>
      <c r="G142" s="163"/>
      <c r="H142" s="163"/>
      <c r="I142" s="163"/>
      <c r="J142" s="163"/>
      <c r="K142" s="163"/>
      <c r="L142" s="163"/>
      <c r="M142" s="163"/>
    </row>
    <row r="143" spans="5:13" x14ac:dyDescent="0.25">
      <c r="E143" s="163"/>
      <c r="F143" s="163"/>
      <c r="G143" s="163"/>
      <c r="H143" s="163"/>
      <c r="I143" s="163"/>
      <c r="J143" s="163"/>
      <c r="K143" s="163"/>
      <c r="L143" s="163"/>
      <c r="M143" s="163"/>
    </row>
    <row r="144" spans="5:13" x14ac:dyDescent="0.25">
      <c r="E144" s="163"/>
      <c r="F144" s="163"/>
      <c r="G144" s="163"/>
      <c r="H144" s="163"/>
      <c r="I144" s="163"/>
      <c r="J144" s="163"/>
      <c r="K144" s="163"/>
      <c r="L144" s="163"/>
      <c r="M144" s="163"/>
    </row>
    <row r="145" spans="5:13" x14ac:dyDescent="0.25">
      <c r="E145" s="163"/>
      <c r="F145" s="163"/>
      <c r="G145" s="163"/>
      <c r="H145" s="163"/>
      <c r="I145" s="163"/>
      <c r="J145" s="163"/>
      <c r="K145" s="163"/>
      <c r="L145" s="163"/>
      <c r="M145" s="163"/>
    </row>
    <row r="146" spans="5:13" x14ac:dyDescent="0.25">
      <c r="E146" s="163"/>
      <c r="F146" s="163"/>
      <c r="G146" s="163"/>
      <c r="H146" s="163"/>
      <c r="I146" s="163"/>
      <c r="J146" s="163"/>
      <c r="K146" s="163"/>
      <c r="L146" s="163"/>
      <c r="M146" s="163"/>
    </row>
    <row r="147" spans="5:13" x14ac:dyDescent="0.25">
      <c r="E147" s="163"/>
      <c r="F147" s="163"/>
      <c r="G147" s="163"/>
      <c r="H147" s="163"/>
      <c r="I147" s="163"/>
      <c r="J147" s="163"/>
      <c r="K147" s="163"/>
      <c r="L147" s="163"/>
      <c r="M147" s="163"/>
    </row>
    <row r="148" spans="5:13" x14ac:dyDescent="0.25">
      <c r="E148" s="163"/>
      <c r="F148" s="163"/>
      <c r="G148" s="163"/>
      <c r="H148" s="163"/>
      <c r="I148" s="163"/>
      <c r="J148" s="163"/>
      <c r="K148" s="163"/>
      <c r="L148" s="163"/>
      <c r="M148" s="163"/>
    </row>
    <row r="149" spans="5:13" x14ac:dyDescent="0.25">
      <c r="E149" s="163"/>
      <c r="F149" s="163"/>
      <c r="G149" s="163"/>
      <c r="H149" s="163"/>
      <c r="I149" s="163"/>
      <c r="J149" s="163"/>
      <c r="K149" s="163"/>
      <c r="L149" s="163"/>
      <c r="M149" s="163"/>
    </row>
    <row r="150" spans="5:13" x14ac:dyDescent="0.25">
      <c r="E150" s="163"/>
      <c r="F150" s="163"/>
      <c r="G150" s="163"/>
      <c r="H150" s="163"/>
      <c r="I150" s="163"/>
      <c r="J150" s="163"/>
      <c r="K150" s="163"/>
      <c r="L150" s="163"/>
      <c r="M150" s="163"/>
    </row>
    <row r="151" spans="5:13" x14ac:dyDescent="0.25">
      <c r="E151" s="163"/>
      <c r="F151" s="163"/>
      <c r="G151" s="163"/>
      <c r="H151" s="163"/>
      <c r="I151" s="163"/>
      <c r="J151" s="163"/>
      <c r="K151" s="163"/>
      <c r="L151" s="163"/>
      <c r="M151" s="163"/>
    </row>
    <row r="152" spans="5:13" x14ac:dyDescent="0.25">
      <c r="E152" s="163"/>
      <c r="F152" s="163"/>
      <c r="G152" s="163"/>
      <c r="H152" s="163"/>
      <c r="I152" s="163"/>
      <c r="J152" s="163"/>
      <c r="K152" s="163"/>
      <c r="L152" s="163"/>
      <c r="M152" s="163"/>
    </row>
    <row r="153" spans="5:13" x14ac:dyDescent="0.25">
      <c r="E153" s="163"/>
      <c r="F153" s="163"/>
      <c r="G153" s="163"/>
      <c r="H153" s="163"/>
      <c r="I153" s="163"/>
      <c r="J153" s="163"/>
      <c r="K153" s="163"/>
      <c r="L153" s="163"/>
      <c r="M153" s="163"/>
    </row>
    <row r="154" spans="5:13" x14ac:dyDescent="0.25">
      <c r="E154" s="163"/>
      <c r="F154" s="163"/>
      <c r="G154" s="163"/>
      <c r="H154" s="163"/>
      <c r="I154" s="163"/>
      <c r="J154" s="163"/>
      <c r="K154" s="163"/>
      <c r="L154" s="163"/>
      <c r="M154" s="163"/>
    </row>
    <row r="155" spans="5:13" x14ac:dyDescent="0.25">
      <c r="E155" s="163"/>
      <c r="F155" s="163"/>
      <c r="G155" s="163"/>
      <c r="H155" s="163"/>
      <c r="I155" s="163"/>
      <c r="J155" s="163"/>
      <c r="K155" s="163"/>
      <c r="L155" s="163"/>
      <c r="M155" s="163"/>
    </row>
    <row r="156" spans="5:13" x14ac:dyDescent="0.25">
      <c r="E156" s="163"/>
      <c r="F156" s="163"/>
      <c r="G156" s="163"/>
      <c r="H156" s="163"/>
      <c r="I156" s="163"/>
      <c r="J156" s="163"/>
      <c r="K156" s="163"/>
      <c r="L156" s="163"/>
      <c r="M156" s="163"/>
    </row>
    <row r="157" spans="5:13" x14ac:dyDescent="0.25">
      <c r="E157" s="163"/>
      <c r="F157" s="163"/>
      <c r="G157" s="163"/>
      <c r="H157" s="163"/>
      <c r="I157" s="163"/>
      <c r="J157" s="163"/>
      <c r="K157" s="163"/>
      <c r="L157" s="163"/>
      <c r="M157" s="163"/>
    </row>
    <row r="158" spans="5:13" x14ac:dyDescent="0.25">
      <c r="E158" s="163"/>
      <c r="F158" s="163"/>
      <c r="G158" s="163"/>
      <c r="H158" s="163"/>
      <c r="I158" s="163"/>
      <c r="J158" s="163"/>
      <c r="K158" s="163"/>
      <c r="L158" s="163"/>
      <c r="M158" s="163"/>
    </row>
    <row r="159" spans="5:13" x14ac:dyDescent="0.25">
      <c r="E159" s="163"/>
      <c r="F159" s="163"/>
      <c r="G159" s="163"/>
      <c r="H159" s="163"/>
      <c r="I159" s="163"/>
      <c r="J159" s="163"/>
      <c r="K159" s="163"/>
      <c r="L159" s="163"/>
      <c r="M159" s="163"/>
    </row>
    <row r="160" spans="5:13" x14ac:dyDescent="0.25">
      <c r="E160" s="163"/>
      <c r="F160" s="163"/>
      <c r="G160" s="163"/>
      <c r="H160" s="163"/>
      <c r="I160" s="163"/>
      <c r="J160" s="163"/>
      <c r="K160" s="163"/>
      <c r="L160" s="163"/>
      <c r="M160" s="163"/>
    </row>
    <row r="161" spans="5:13" x14ac:dyDescent="0.25">
      <c r="E161" s="163"/>
      <c r="F161" s="163"/>
      <c r="G161" s="163"/>
      <c r="H161" s="163"/>
      <c r="I161" s="163"/>
      <c r="J161" s="163"/>
      <c r="K161" s="163"/>
      <c r="L161" s="163"/>
      <c r="M161" s="163"/>
    </row>
    <row r="162" spans="5:13" x14ac:dyDescent="0.25">
      <c r="E162" s="163"/>
      <c r="F162" s="163"/>
      <c r="G162" s="163"/>
      <c r="H162" s="163"/>
      <c r="I162" s="163"/>
      <c r="J162" s="163"/>
      <c r="K162" s="163"/>
      <c r="L162" s="163"/>
      <c r="M162" s="163"/>
    </row>
    <row r="163" spans="5:13" x14ac:dyDescent="0.25">
      <c r="E163" s="163"/>
      <c r="F163" s="163"/>
      <c r="G163" s="163"/>
      <c r="H163" s="163"/>
      <c r="I163" s="163"/>
      <c r="J163" s="163"/>
      <c r="K163" s="163"/>
      <c r="L163" s="163"/>
      <c r="M163" s="163"/>
    </row>
    <row r="164" spans="5:13" x14ac:dyDescent="0.25">
      <c r="E164" s="163"/>
      <c r="F164" s="163"/>
      <c r="G164" s="163"/>
      <c r="H164" s="163"/>
      <c r="I164" s="163"/>
      <c r="J164" s="163"/>
      <c r="K164" s="163"/>
      <c r="L164" s="163"/>
      <c r="M164" s="163"/>
    </row>
    <row r="165" spans="5:13" x14ac:dyDescent="0.25">
      <c r="E165" s="163"/>
      <c r="F165" s="163"/>
      <c r="G165" s="163"/>
      <c r="H165" s="163"/>
      <c r="I165" s="163"/>
      <c r="J165" s="163"/>
      <c r="K165" s="163"/>
      <c r="L165" s="163"/>
      <c r="M165" s="163"/>
    </row>
    <row r="166" spans="5:13" x14ac:dyDescent="0.25">
      <c r="E166" s="163"/>
      <c r="F166" s="163"/>
      <c r="G166" s="163"/>
      <c r="H166" s="163"/>
      <c r="I166" s="163"/>
      <c r="J166" s="163"/>
      <c r="K166" s="163"/>
      <c r="L166" s="163"/>
      <c r="M166" s="163"/>
    </row>
    <row r="167" spans="5:13" x14ac:dyDescent="0.25">
      <c r="E167" s="163"/>
      <c r="F167" s="163"/>
      <c r="G167" s="163"/>
      <c r="H167" s="163"/>
      <c r="I167" s="163"/>
      <c r="J167" s="163"/>
      <c r="K167" s="163"/>
      <c r="L167" s="163"/>
      <c r="M167" s="163"/>
    </row>
    <row r="168" spans="5:13" x14ac:dyDescent="0.25">
      <c r="E168" s="163"/>
      <c r="F168" s="163"/>
      <c r="G168" s="163"/>
      <c r="H168" s="163"/>
      <c r="I168" s="163"/>
      <c r="J168" s="163"/>
      <c r="K168" s="163"/>
      <c r="L168" s="163"/>
      <c r="M168" s="163"/>
    </row>
    <row r="169" spans="5:13" x14ac:dyDescent="0.25">
      <c r="E169" s="163"/>
      <c r="F169" s="163"/>
      <c r="G169" s="163"/>
      <c r="H169" s="163"/>
      <c r="I169" s="163"/>
      <c r="J169" s="163"/>
      <c r="K169" s="163"/>
      <c r="L169" s="163"/>
      <c r="M169" s="163"/>
    </row>
    <row r="170" spans="5:13" x14ac:dyDescent="0.25">
      <c r="E170" s="163"/>
      <c r="F170" s="163"/>
      <c r="G170" s="163"/>
      <c r="H170" s="163"/>
      <c r="I170" s="163"/>
      <c r="J170" s="163"/>
      <c r="K170" s="163"/>
      <c r="L170" s="163"/>
      <c r="M170" s="163"/>
    </row>
    <row r="171" spans="5:13" x14ac:dyDescent="0.25">
      <c r="E171" s="163"/>
      <c r="F171" s="163"/>
      <c r="G171" s="163"/>
      <c r="H171" s="163"/>
      <c r="I171" s="163"/>
      <c r="J171" s="163"/>
      <c r="K171" s="163"/>
      <c r="L171" s="163"/>
      <c r="M171" s="163"/>
    </row>
    <row r="172" spans="5:13" x14ac:dyDescent="0.25">
      <c r="E172" s="163"/>
      <c r="F172" s="163"/>
      <c r="G172" s="163"/>
      <c r="H172" s="163"/>
      <c r="I172" s="163"/>
      <c r="J172" s="163"/>
      <c r="K172" s="163"/>
      <c r="L172" s="163"/>
      <c r="M172" s="163"/>
    </row>
    <row r="173" spans="5:13" x14ac:dyDescent="0.25">
      <c r="E173" s="163"/>
      <c r="F173" s="163"/>
      <c r="G173" s="163"/>
      <c r="H173" s="163"/>
      <c r="I173" s="163"/>
      <c r="J173" s="163"/>
      <c r="K173" s="163"/>
      <c r="L173" s="163"/>
      <c r="M173" s="163"/>
    </row>
    <row r="174" spans="5:13" x14ac:dyDescent="0.25">
      <c r="E174" s="163"/>
      <c r="F174" s="163"/>
      <c r="G174" s="163"/>
      <c r="H174" s="163"/>
      <c r="I174" s="163"/>
      <c r="J174" s="163"/>
      <c r="K174" s="163"/>
      <c r="L174" s="163"/>
      <c r="M174" s="163"/>
    </row>
    <row r="175" spans="5:13" x14ac:dyDescent="0.25">
      <c r="E175" s="163"/>
      <c r="F175" s="163"/>
      <c r="G175" s="163"/>
      <c r="H175" s="163"/>
      <c r="I175" s="163"/>
      <c r="J175" s="163"/>
      <c r="K175" s="163"/>
      <c r="L175" s="163"/>
      <c r="M175" s="163"/>
    </row>
    <row r="176" spans="5:13" x14ac:dyDescent="0.25">
      <c r="E176" s="163"/>
      <c r="F176" s="163"/>
      <c r="G176" s="163"/>
      <c r="H176" s="163"/>
      <c r="I176" s="163"/>
      <c r="J176" s="163"/>
      <c r="K176" s="163"/>
      <c r="L176" s="163"/>
      <c r="M176" s="163"/>
    </row>
    <row r="177" spans="5:13" x14ac:dyDescent="0.25">
      <c r="E177" s="163"/>
      <c r="F177" s="163"/>
      <c r="G177" s="163"/>
      <c r="H177" s="163"/>
      <c r="I177" s="163"/>
      <c r="J177" s="163"/>
      <c r="K177" s="163"/>
      <c r="L177" s="163"/>
      <c r="M177" s="163"/>
    </row>
    <row r="178" spans="5:13" x14ac:dyDescent="0.25">
      <c r="E178" s="163"/>
      <c r="F178" s="163"/>
      <c r="G178" s="163"/>
      <c r="H178" s="163"/>
      <c r="I178" s="163"/>
      <c r="J178" s="163"/>
      <c r="K178" s="163"/>
      <c r="L178" s="163"/>
      <c r="M178" s="163"/>
    </row>
    <row r="179" spans="5:13" x14ac:dyDescent="0.25">
      <c r="E179" s="163"/>
      <c r="F179" s="163"/>
      <c r="G179" s="163"/>
      <c r="H179" s="163"/>
      <c r="I179" s="163"/>
      <c r="J179" s="163"/>
      <c r="K179" s="163"/>
      <c r="L179" s="163"/>
      <c r="M179" s="163"/>
    </row>
    <row r="180" spans="5:13" x14ac:dyDescent="0.25">
      <c r="E180" s="163"/>
      <c r="F180" s="163"/>
      <c r="G180" s="163"/>
      <c r="H180" s="163"/>
      <c r="I180" s="163"/>
      <c r="J180" s="163"/>
      <c r="K180" s="163"/>
      <c r="L180" s="163"/>
      <c r="M180" s="163"/>
    </row>
    <row r="181" spans="5:13" x14ac:dyDescent="0.25">
      <c r="E181" s="163"/>
      <c r="F181" s="163"/>
      <c r="G181" s="163"/>
      <c r="H181" s="163"/>
      <c r="I181" s="163"/>
      <c r="J181" s="163"/>
      <c r="K181" s="163"/>
      <c r="L181" s="163"/>
      <c r="M181" s="163"/>
    </row>
    <row r="182" spans="5:13" x14ac:dyDescent="0.25">
      <c r="E182" s="163"/>
      <c r="F182" s="163"/>
      <c r="G182" s="163"/>
      <c r="H182" s="163"/>
      <c r="I182" s="163"/>
      <c r="J182" s="163"/>
      <c r="K182" s="163"/>
      <c r="L182" s="163"/>
      <c r="M182" s="163"/>
    </row>
    <row r="183" spans="5:13" x14ac:dyDescent="0.25">
      <c r="E183" s="163"/>
      <c r="F183" s="163"/>
      <c r="G183" s="163"/>
      <c r="H183" s="163"/>
      <c r="I183" s="163"/>
      <c r="J183" s="163"/>
      <c r="K183" s="163"/>
      <c r="L183" s="163"/>
      <c r="M183" s="163"/>
    </row>
    <row r="184" spans="5:13" x14ac:dyDescent="0.25">
      <c r="E184" s="163"/>
      <c r="F184" s="163"/>
      <c r="G184" s="163"/>
      <c r="H184" s="163"/>
      <c r="I184" s="163"/>
      <c r="J184" s="163"/>
      <c r="K184" s="163"/>
      <c r="L184" s="163"/>
      <c r="M184" s="163"/>
    </row>
    <row r="185" spans="5:13" x14ac:dyDescent="0.25">
      <c r="E185" s="163"/>
      <c r="F185" s="163"/>
      <c r="G185" s="163"/>
      <c r="H185" s="163"/>
      <c r="I185" s="163"/>
      <c r="J185" s="163"/>
      <c r="K185" s="163"/>
      <c r="L185" s="163"/>
      <c r="M185" s="163"/>
    </row>
    <row r="186" spans="5:13" x14ac:dyDescent="0.25">
      <c r="E186" s="163"/>
      <c r="F186" s="163"/>
      <c r="G186" s="163"/>
      <c r="H186" s="163"/>
      <c r="I186" s="163"/>
      <c r="J186" s="163"/>
      <c r="K186" s="163"/>
      <c r="L186" s="163"/>
      <c r="M186" s="163"/>
    </row>
    <row r="187" spans="5:13" x14ac:dyDescent="0.25">
      <c r="E187" s="163"/>
      <c r="F187" s="163"/>
      <c r="G187" s="163"/>
      <c r="H187" s="163"/>
      <c r="I187" s="163"/>
      <c r="J187" s="163"/>
      <c r="K187" s="163"/>
      <c r="L187" s="163"/>
      <c r="M187" s="163"/>
    </row>
    <row r="188" spans="5:13" x14ac:dyDescent="0.25">
      <c r="E188" s="163"/>
      <c r="F188" s="163"/>
      <c r="G188" s="163"/>
      <c r="H188" s="163"/>
      <c r="I188" s="163"/>
      <c r="J188" s="163"/>
      <c r="K188" s="163"/>
      <c r="L188" s="163"/>
      <c r="M188" s="163"/>
    </row>
    <row r="189" spans="5:13" x14ac:dyDescent="0.25">
      <c r="E189" s="163"/>
      <c r="F189" s="163"/>
      <c r="G189" s="163"/>
      <c r="H189" s="163"/>
      <c r="I189" s="163"/>
      <c r="J189" s="163"/>
      <c r="K189" s="163"/>
      <c r="L189" s="163"/>
      <c r="M189" s="163"/>
    </row>
    <row r="190" spans="5:13" x14ac:dyDescent="0.25">
      <c r="E190" s="163"/>
      <c r="F190" s="163"/>
      <c r="G190" s="163"/>
      <c r="H190" s="163"/>
      <c r="I190" s="163"/>
      <c r="J190" s="163"/>
      <c r="K190" s="163"/>
      <c r="L190" s="163"/>
      <c r="M190" s="163"/>
    </row>
    <row r="191" spans="5:13" x14ac:dyDescent="0.25">
      <c r="E191" s="163"/>
      <c r="F191" s="163"/>
      <c r="G191" s="163"/>
      <c r="H191" s="163"/>
      <c r="I191" s="163"/>
      <c r="J191" s="163"/>
      <c r="K191" s="163"/>
      <c r="L191" s="163"/>
      <c r="M191" s="163"/>
    </row>
    <row r="192" spans="5:13" x14ac:dyDescent="0.25">
      <c r="E192" s="163"/>
      <c r="F192" s="163"/>
      <c r="G192" s="163"/>
      <c r="H192" s="163"/>
      <c r="I192" s="163"/>
      <c r="J192" s="163"/>
      <c r="K192" s="163"/>
      <c r="L192" s="163"/>
      <c r="M192" s="163"/>
    </row>
    <row r="193" spans="5:13" x14ac:dyDescent="0.25">
      <c r="E193" s="163"/>
      <c r="F193" s="163"/>
      <c r="G193" s="163"/>
      <c r="H193" s="163"/>
      <c r="I193" s="163"/>
      <c r="J193" s="163"/>
      <c r="K193" s="163"/>
      <c r="L193" s="163"/>
      <c r="M193" s="163"/>
    </row>
    <row r="194" spans="5:13" x14ac:dyDescent="0.25">
      <c r="E194" s="163"/>
      <c r="F194" s="163"/>
      <c r="G194" s="163"/>
      <c r="H194" s="163"/>
      <c r="I194" s="163"/>
      <c r="J194" s="163"/>
      <c r="K194" s="163"/>
      <c r="L194" s="163"/>
      <c r="M194" s="163"/>
    </row>
    <row r="195" spans="5:13" x14ac:dyDescent="0.25">
      <c r="E195" s="163"/>
      <c r="F195" s="163"/>
      <c r="G195" s="163"/>
      <c r="H195" s="163"/>
      <c r="I195" s="163"/>
      <c r="J195" s="163"/>
      <c r="K195" s="163"/>
      <c r="L195" s="163"/>
      <c r="M195" s="163"/>
    </row>
    <row r="196" spans="5:13" x14ac:dyDescent="0.25">
      <c r="E196" s="163"/>
      <c r="F196" s="163"/>
      <c r="G196" s="163"/>
      <c r="H196" s="163"/>
      <c r="I196" s="163"/>
      <c r="J196" s="163"/>
      <c r="K196" s="163"/>
      <c r="L196" s="163"/>
      <c r="M196" s="163"/>
    </row>
    <row r="197" spans="5:13" x14ac:dyDescent="0.25">
      <c r="E197" s="163"/>
      <c r="F197" s="163"/>
      <c r="G197" s="163"/>
      <c r="H197" s="163"/>
      <c r="I197" s="163"/>
      <c r="J197" s="163"/>
      <c r="K197" s="163"/>
      <c r="L197" s="163"/>
      <c r="M197" s="163"/>
    </row>
    <row r="198" spans="5:13" x14ac:dyDescent="0.25">
      <c r="E198" s="163"/>
      <c r="F198" s="163"/>
      <c r="G198" s="163"/>
      <c r="H198" s="163"/>
      <c r="I198" s="163"/>
      <c r="J198" s="163"/>
      <c r="K198" s="163"/>
      <c r="L198" s="163"/>
      <c r="M198" s="163"/>
    </row>
    <row r="199" spans="5:13" x14ac:dyDescent="0.25">
      <c r="E199" s="163"/>
      <c r="F199" s="163"/>
      <c r="G199" s="163"/>
      <c r="H199" s="163"/>
      <c r="I199" s="163"/>
      <c r="J199" s="163"/>
      <c r="K199" s="163"/>
      <c r="L199" s="163"/>
      <c r="M199" s="163"/>
    </row>
    <row r="200" spans="5:13" x14ac:dyDescent="0.25">
      <c r="E200" s="163"/>
      <c r="F200" s="163"/>
      <c r="G200" s="163"/>
      <c r="H200" s="163"/>
      <c r="I200" s="163"/>
      <c r="J200" s="163"/>
      <c r="K200" s="163"/>
      <c r="L200" s="163"/>
      <c r="M200" s="163"/>
    </row>
    <row r="201" spans="5:13" x14ac:dyDescent="0.25">
      <c r="E201" s="163"/>
      <c r="F201" s="163"/>
      <c r="G201" s="163"/>
      <c r="H201" s="163"/>
      <c r="I201" s="163"/>
      <c r="J201" s="163"/>
      <c r="K201" s="163"/>
      <c r="L201" s="163"/>
      <c r="M201" s="163"/>
    </row>
    <row r="202" spans="5:13" x14ac:dyDescent="0.25">
      <c r="E202" s="163"/>
      <c r="F202" s="163"/>
      <c r="G202" s="163"/>
      <c r="H202" s="163"/>
      <c r="I202" s="163"/>
      <c r="J202" s="163"/>
      <c r="K202" s="163"/>
      <c r="L202" s="163"/>
      <c r="M202" s="163"/>
    </row>
    <row r="203" spans="5:13" x14ac:dyDescent="0.25">
      <c r="E203" s="163"/>
      <c r="F203" s="163"/>
      <c r="G203" s="163"/>
      <c r="H203" s="163"/>
      <c r="I203" s="163"/>
      <c r="J203" s="163"/>
      <c r="K203" s="163"/>
      <c r="L203" s="163"/>
      <c r="M203" s="163"/>
    </row>
    <row r="204" spans="5:13" x14ac:dyDescent="0.25">
      <c r="E204" s="163"/>
      <c r="F204" s="163"/>
      <c r="G204" s="163"/>
      <c r="H204" s="163"/>
      <c r="I204" s="163"/>
      <c r="J204" s="163"/>
      <c r="K204" s="163"/>
      <c r="L204" s="163"/>
      <c r="M204" s="163"/>
    </row>
    <row r="205" spans="5:13" x14ac:dyDescent="0.25">
      <c r="E205" s="163"/>
      <c r="F205" s="163"/>
      <c r="G205" s="163"/>
      <c r="H205" s="163"/>
      <c r="I205" s="163"/>
      <c r="J205" s="163"/>
      <c r="K205" s="163"/>
      <c r="L205" s="163"/>
      <c r="M205" s="163"/>
    </row>
    <row r="206" spans="5:13" x14ac:dyDescent="0.25">
      <c r="E206" s="163"/>
      <c r="F206" s="163"/>
      <c r="G206" s="163"/>
      <c r="H206" s="163"/>
      <c r="I206" s="163"/>
      <c r="J206" s="163"/>
      <c r="K206" s="163"/>
      <c r="L206" s="163"/>
      <c r="M206" s="163"/>
    </row>
    <row r="207" spans="5:13" x14ac:dyDescent="0.25">
      <c r="E207" s="163"/>
      <c r="F207" s="163"/>
      <c r="G207" s="163"/>
      <c r="H207" s="163"/>
      <c r="I207" s="163"/>
      <c r="J207" s="163"/>
      <c r="K207" s="163"/>
      <c r="L207" s="163"/>
      <c r="M207" s="163"/>
    </row>
    <row r="208" spans="5:13" x14ac:dyDescent="0.25">
      <c r="E208" s="163"/>
      <c r="F208" s="163"/>
      <c r="G208" s="163"/>
      <c r="H208" s="163"/>
      <c r="I208" s="163"/>
      <c r="J208" s="163"/>
      <c r="K208" s="163"/>
      <c r="L208" s="163"/>
      <c r="M208" s="163"/>
    </row>
    <row r="209" spans="5:13" x14ac:dyDescent="0.25">
      <c r="E209" s="163"/>
      <c r="F209" s="163"/>
      <c r="G209" s="163"/>
      <c r="H209" s="163"/>
      <c r="I209" s="163"/>
      <c r="J209" s="163"/>
      <c r="K209" s="163"/>
      <c r="L209" s="163"/>
      <c r="M209" s="163"/>
    </row>
    <row r="210" spans="5:13" x14ac:dyDescent="0.25">
      <c r="E210" s="163"/>
      <c r="F210" s="163"/>
      <c r="G210" s="163"/>
      <c r="H210" s="163"/>
      <c r="I210" s="163"/>
      <c r="J210" s="163"/>
      <c r="K210" s="163"/>
      <c r="L210" s="163"/>
      <c r="M210" s="163"/>
    </row>
    <row r="211" spans="5:13" x14ac:dyDescent="0.25">
      <c r="E211" s="163"/>
      <c r="F211" s="163"/>
      <c r="G211" s="163"/>
      <c r="H211" s="163"/>
      <c r="I211" s="163"/>
      <c r="J211" s="163"/>
      <c r="K211" s="163"/>
      <c r="L211" s="163"/>
      <c r="M211" s="163"/>
    </row>
    <row r="212" spans="5:13" x14ac:dyDescent="0.25">
      <c r="E212" s="163"/>
      <c r="F212" s="163"/>
      <c r="G212" s="163"/>
      <c r="H212" s="163"/>
      <c r="I212" s="163"/>
      <c r="J212" s="163"/>
      <c r="K212" s="163"/>
      <c r="L212" s="163"/>
      <c r="M212" s="163"/>
    </row>
    <row r="213" spans="5:13" x14ac:dyDescent="0.25">
      <c r="E213" s="163"/>
      <c r="F213" s="163"/>
      <c r="G213" s="163"/>
      <c r="H213" s="163"/>
      <c r="I213" s="163"/>
      <c r="J213" s="163"/>
      <c r="K213" s="163"/>
      <c r="L213" s="163"/>
      <c r="M213" s="163"/>
    </row>
    <row r="214" spans="5:13" x14ac:dyDescent="0.25">
      <c r="E214" s="163"/>
      <c r="F214" s="163"/>
      <c r="G214" s="163"/>
      <c r="H214" s="163"/>
      <c r="I214" s="163"/>
      <c r="J214" s="163"/>
      <c r="K214" s="163"/>
      <c r="L214" s="163"/>
      <c r="M214" s="163"/>
    </row>
    <row r="215" spans="5:13" x14ac:dyDescent="0.25">
      <c r="E215" s="163"/>
      <c r="F215" s="163"/>
      <c r="G215" s="163"/>
      <c r="H215" s="163"/>
      <c r="I215" s="163"/>
      <c r="J215" s="163"/>
      <c r="K215" s="163"/>
      <c r="L215" s="163"/>
      <c r="M215" s="163"/>
    </row>
    <row r="216" spans="5:13" x14ac:dyDescent="0.25">
      <c r="E216" s="163"/>
      <c r="F216" s="163"/>
      <c r="G216" s="163"/>
      <c r="H216" s="163"/>
      <c r="I216" s="163"/>
      <c r="J216" s="163"/>
      <c r="K216" s="163"/>
      <c r="L216" s="163"/>
      <c r="M216" s="163"/>
    </row>
    <row r="217" spans="5:13" x14ac:dyDescent="0.25">
      <c r="E217" s="163"/>
      <c r="F217" s="163"/>
      <c r="G217" s="163"/>
      <c r="H217" s="163"/>
      <c r="I217" s="163"/>
      <c r="J217" s="163"/>
      <c r="K217" s="163"/>
      <c r="L217" s="163"/>
      <c r="M217" s="163"/>
    </row>
    <row r="218" spans="5:13" x14ac:dyDescent="0.25">
      <c r="E218" s="163"/>
      <c r="F218" s="163"/>
      <c r="G218" s="163"/>
      <c r="H218" s="163"/>
      <c r="I218" s="163"/>
      <c r="J218" s="163"/>
      <c r="K218" s="163"/>
      <c r="L218" s="163"/>
      <c r="M218" s="163"/>
    </row>
    <row r="219" spans="5:13" x14ac:dyDescent="0.25">
      <c r="E219" s="163"/>
      <c r="F219" s="163"/>
      <c r="G219" s="163"/>
      <c r="H219" s="163"/>
      <c r="I219" s="163"/>
      <c r="J219" s="163"/>
      <c r="K219" s="163"/>
      <c r="L219" s="163"/>
      <c r="M219" s="163"/>
    </row>
    <row r="220" spans="5:13" x14ac:dyDescent="0.25">
      <c r="E220" s="163"/>
      <c r="F220" s="163"/>
      <c r="G220" s="163"/>
      <c r="H220" s="163"/>
      <c r="I220" s="163"/>
      <c r="J220" s="163"/>
      <c r="K220" s="163"/>
      <c r="L220" s="163"/>
      <c r="M220" s="163"/>
    </row>
    <row r="221" spans="5:13" x14ac:dyDescent="0.25">
      <c r="E221" s="163"/>
      <c r="F221" s="163"/>
      <c r="G221" s="163"/>
      <c r="H221" s="163"/>
      <c r="I221" s="163"/>
      <c r="J221" s="163"/>
      <c r="K221" s="163"/>
      <c r="L221" s="163"/>
      <c r="M221" s="163"/>
    </row>
    <row r="222" spans="5:13" x14ac:dyDescent="0.25">
      <c r="E222" s="163"/>
      <c r="F222" s="163"/>
      <c r="G222" s="163"/>
      <c r="H222" s="163"/>
      <c r="I222" s="163"/>
      <c r="J222" s="163"/>
      <c r="K222" s="163"/>
      <c r="L222" s="163"/>
      <c r="M222" s="163"/>
    </row>
    <row r="223" spans="5:13" x14ac:dyDescent="0.25">
      <c r="E223" s="163"/>
      <c r="F223" s="163"/>
      <c r="G223" s="163"/>
      <c r="H223" s="163"/>
      <c r="I223" s="163"/>
      <c r="J223" s="163"/>
      <c r="K223" s="163"/>
      <c r="L223" s="163"/>
      <c r="M223" s="163"/>
    </row>
    <row r="224" spans="5:13" x14ac:dyDescent="0.25">
      <c r="E224" s="163"/>
      <c r="F224" s="163"/>
      <c r="G224" s="163"/>
      <c r="H224" s="163"/>
      <c r="I224" s="163"/>
      <c r="J224" s="163"/>
      <c r="K224" s="163"/>
      <c r="L224" s="163"/>
      <c r="M224" s="163"/>
    </row>
    <row r="225" spans="5:13" x14ac:dyDescent="0.25">
      <c r="E225" s="163"/>
      <c r="F225" s="163"/>
      <c r="G225" s="163"/>
      <c r="H225" s="163"/>
      <c r="I225" s="163"/>
      <c r="J225" s="163"/>
      <c r="K225" s="163"/>
      <c r="L225" s="163"/>
      <c r="M225" s="163"/>
    </row>
    <row r="226" spans="5:13" x14ac:dyDescent="0.25">
      <c r="E226" s="163"/>
      <c r="F226" s="163"/>
      <c r="G226" s="163"/>
      <c r="H226" s="163"/>
      <c r="I226" s="163"/>
      <c r="J226" s="163"/>
      <c r="K226" s="163"/>
      <c r="L226" s="163"/>
      <c r="M226" s="163"/>
    </row>
    <row r="227" spans="5:13" x14ac:dyDescent="0.25">
      <c r="E227" s="163"/>
      <c r="F227" s="163"/>
      <c r="G227" s="163"/>
      <c r="H227" s="163"/>
      <c r="I227" s="163"/>
      <c r="J227" s="163"/>
      <c r="K227" s="163"/>
      <c r="L227" s="163"/>
      <c r="M227" s="163"/>
    </row>
    <row r="228" spans="5:13" x14ac:dyDescent="0.25">
      <c r="E228" s="163"/>
      <c r="F228" s="163"/>
      <c r="G228" s="163"/>
      <c r="H228" s="163"/>
      <c r="I228" s="163"/>
      <c r="J228" s="163"/>
      <c r="K228" s="163"/>
      <c r="L228" s="163"/>
      <c r="M228" s="163"/>
    </row>
    <row r="229" spans="5:13" x14ac:dyDescent="0.25">
      <c r="E229" s="163"/>
      <c r="F229" s="163"/>
      <c r="G229" s="163"/>
      <c r="H229" s="163"/>
      <c r="I229" s="163"/>
      <c r="J229" s="163"/>
      <c r="K229" s="163"/>
      <c r="L229" s="163"/>
      <c r="M229" s="163"/>
    </row>
    <row r="230" spans="5:13" x14ac:dyDescent="0.25">
      <c r="E230" s="163"/>
      <c r="F230" s="163"/>
      <c r="G230" s="163"/>
      <c r="H230" s="163"/>
      <c r="I230" s="163"/>
      <c r="J230" s="163"/>
      <c r="K230" s="163"/>
      <c r="L230" s="163"/>
      <c r="M230" s="163"/>
    </row>
    <row r="231" spans="5:13" x14ac:dyDescent="0.25">
      <c r="E231" s="163"/>
      <c r="F231" s="163"/>
      <c r="G231" s="163"/>
      <c r="H231" s="163"/>
      <c r="I231" s="163"/>
      <c r="J231" s="163"/>
      <c r="K231" s="163"/>
      <c r="L231" s="163"/>
      <c r="M231" s="163"/>
    </row>
    <row r="232" spans="5:13" x14ac:dyDescent="0.25">
      <c r="E232" s="163"/>
      <c r="F232" s="163"/>
      <c r="G232" s="163"/>
      <c r="H232" s="163"/>
      <c r="I232" s="163"/>
      <c r="J232" s="163"/>
      <c r="K232" s="163"/>
      <c r="L232" s="163"/>
      <c r="M232" s="163"/>
    </row>
    <row r="233" spans="5:13" x14ac:dyDescent="0.25">
      <c r="E233" s="163"/>
      <c r="F233" s="163"/>
      <c r="G233" s="163"/>
      <c r="H233" s="163"/>
      <c r="I233" s="163"/>
      <c r="J233" s="163"/>
      <c r="K233" s="163"/>
      <c r="L233" s="163"/>
      <c r="M233" s="163"/>
    </row>
    <row r="234" spans="5:13" x14ac:dyDescent="0.25">
      <c r="E234" s="163"/>
      <c r="F234" s="163"/>
      <c r="G234" s="163"/>
      <c r="H234" s="163"/>
      <c r="I234" s="163"/>
      <c r="J234" s="163"/>
      <c r="K234" s="163"/>
      <c r="L234" s="163"/>
      <c r="M234" s="163"/>
    </row>
    <row r="235" spans="5:13" x14ac:dyDescent="0.25">
      <c r="E235" s="163"/>
      <c r="F235" s="163"/>
      <c r="G235" s="163"/>
      <c r="H235" s="163"/>
      <c r="I235" s="163"/>
      <c r="J235" s="163"/>
      <c r="K235" s="163"/>
      <c r="L235" s="163"/>
      <c r="M235" s="163"/>
    </row>
    <row r="236" spans="5:13" x14ac:dyDescent="0.25">
      <c r="E236" s="163"/>
      <c r="F236" s="163"/>
      <c r="G236" s="163"/>
      <c r="H236" s="163"/>
      <c r="I236" s="163"/>
      <c r="J236" s="163"/>
      <c r="K236" s="163"/>
      <c r="L236" s="163"/>
      <c r="M236" s="163"/>
    </row>
    <row r="237" spans="5:13" x14ac:dyDescent="0.25">
      <c r="E237" s="163"/>
      <c r="F237" s="163"/>
      <c r="G237" s="163"/>
      <c r="H237" s="163"/>
      <c r="I237" s="163"/>
      <c r="J237" s="163"/>
      <c r="K237" s="163"/>
      <c r="L237" s="163"/>
      <c r="M237" s="163"/>
    </row>
    <row r="238" spans="5:13" x14ac:dyDescent="0.25">
      <c r="E238" s="163"/>
      <c r="F238" s="163"/>
      <c r="G238" s="163"/>
      <c r="H238" s="163"/>
      <c r="I238" s="163"/>
      <c r="J238" s="163"/>
      <c r="K238" s="163"/>
      <c r="L238" s="163"/>
      <c r="M238" s="163"/>
    </row>
    <row r="239" spans="5:13" x14ac:dyDescent="0.25">
      <c r="E239" s="163"/>
      <c r="F239" s="163"/>
      <c r="G239" s="163"/>
      <c r="H239" s="163"/>
      <c r="I239" s="163"/>
      <c r="J239" s="163"/>
      <c r="K239" s="163"/>
      <c r="L239" s="163"/>
      <c r="M239" s="163"/>
    </row>
    <row r="240" spans="5:13" x14ac:dyDescent="0.25">
      <c r="E240" s="163"/>
      <c r="F240" s="163"/>
      <c r="G240" s="163"/>
      <c r="H240" s="163"/>
      <c r="I240" s="163"/>
      <c r="J240" s="163"/>
      <c r="K240" s="163"/>
      <c r="L240" s="163"/>
      <c r="M240" s="163"/>
    </row>
    <row r="241" spans="5:13" x14ac:dyDescent="0.25">
      <c r="E241" s="163"/>
      <c r="F241" s="163"/>
      <c r="G241" s="163"/>
      <c r="H241" s="163"/>
      <c r="I241" s="163"/>
      <c r="J241" s="163"/>
      <c r="K241" s="163"/>
      <c r="L241" s="163"/>
      <c r="M241" s="163"/>
    </row>
    <row r="242" spans="5:13" x14ac:dyDescent="0.25">
      <c r="E242" s="163"/>
      <c r="F242" s="163"/>
      <c r="G242" s="163"/>
      <c r="H242" s="163"/>
      <c r="I242" s="163"/>
      <c r="J242" s="163"/>
      <c r="K242" s="163"/>
      <c r="L242" s="163"/>
      <c r="M242" s="163"/>
    </row>
    <row r="243" spans="5:13" x14ac:dyDescent="0.25">
      <c r="E243" s="163"/>
      <c r="F243" s="163"/>
      <c r="G243" s="163"/>
      <c r="H243" s="163"/>
      <c r="I243" s="163"/>
      <c r="J243" s="163"/>
      <c r="K243" s="163"/>
      <c r="L243" s="163"/>
      <c r="M243" s="163"/>
    </row>
    <row r="244" spans="5:13" x14ac:dyDescent="0.25">
      <c r="E244" s="163"/>
      <c r="F244" s="163"/>
      <c r="G244" s="163"/>
      <c r="H244" s="163"/>
      <c r="I244" s="163"/>
      <c r="J244" s="163"/>
      <c r="K244" s="163"/>
      <c r="L244" s="163"/>
      <c r="M244" s="163"/>
    </row>
    <row r="245" spans="5:13" x14ac:dyDescent="0.25">
      <c r="E245" s="163"/>
      <c r="F245" s="163"/>
      <c r="G245" s="163"/>
      <c r="H245" s="163"/>
      <c r="I245" s="163"/>
      <c r="J245" s="163"/>
      <c r="K245" s="163"/>
      <c r="L245" s="163"/>
      <c r="M245" s="163"/>
    </row>
    <row r="246" spans="5:13" x14ac:dyDescent="0.25">
      <c r="E246" s="163"/>
      <c r="F246" s="163"/>
      <c r="G246" s="163"/>
      <c r="H246" s="163"/>
      <c r="I246" s="163"/>
      <c r="J246" s="163"/>
      <c r="K246" s="163"/>
      <c r="L246" s="163"/>
      <c r="M246" s="163"/>
    </row>
    <row r="247" spans="5:13" x14ac:dyDescent="0.25">
      <c r="E247" s="163"/>
      <c r="F247" s="163"/>
      <c r="G247" s="163"/>
      <c r="H247" s="163"/>
      <c r="I247" s="163"/>
      <c r="J247" s="163"/>
      <c r="K247" s="163"/>
      <c r="L247" s="163"/>
      <c r="M247" s="163"/>
    </row>
    <row r="248" spans="5:13" x14ac:dyDescent="0.25">
      <c r="E248" s="163"/>
      <c r="F248" s="163"/>
      <c r="G248" s="163"/>
      <c r="H248" s="163"/>
      <c r="I248" s="163"/>
      <c r="J248" s="163"/>
      <c r="K248" s="163"/>
      <c r="L248" s="163"/>
      <c r="M248" s="163"/>
    </row>
    <row r="249" spans="5:13" x14ac:dyDescent="0.25">
      <c r="E249" s="163"/>
      <c r="F249" s="163"/>
      <c r="G249" s="163"/>
      <c r="H249" s="163"/>
      <c r="I249" s="163"/>
      <c r="J249" s="163"/>
      <c r="K249" s="163"/>
      <c r="L249" s="163"/>
      <c r="M249" s="163"/>
    </row>
    <row r="250" spans="5:13" x14ac:dyDescent="0.25">
      <c r="E250" s="163"/>
      <c r="F250" s="163"/>
      <c r="G250" s="163"/>
      <c r="H250" s="163"/>
      <c r="I250" s="163"/>
      <c r="J250" s="163"/>
      <c r="K250" s="163"/>
      <c r="L250" s="163"/>
      <c r="M250" s="163"/>
    </row>
    <row r="251" spans="5:13" x14ac:dyDescent="0.25">
      <c r="E251" s="163"/>
      <c r="F251" s="163"/>
      <c r="G251" s="163"/>
      <c r="H251" s="163"/>
      <c r="I251" s="163"/>
      <c r="J251" s="163"/>
      <c r="K251" s="163"/>
      <c r="L251" s="163"/>
      <c r="M251" s="163"/>
    </row>
    <row r="252" spans="5:13" x14ac:dyDescent="0.25">
      <c r="E252" s="163"/>
      <c r="F252" s="163"/>
      <c r="G252" s="163"/>
      <c r="H252" s="163"/>
      <c r="I252" s="163"/>
      <c r="J252" s="163"/>
      <c r="K252" s="163"/>
      <c r="L252" s="163"/>
      <c r="M252" s="163"/>
    </row>
    <row r="253" spans="5:13" x14ac:dyDescent="0.25">
      <c r="E253" s="163"/>
      <c r="F253" s="163"/>
      <c r="G253" s="163"/>
      <c r="H253" s="163"/>
      <c r="I253" s="163"/>
      <c r="J253" s="163"/>
      <c r="K253" s="163"/>
      <c r="L253" s="163"/>
      <c r="M253" s="163"/>
    </row>
    <row r="254" spans="5:13" x14ac:dyDescent="0.25">
      <c r="E254" s="163"/>
      <c r="F254" s="163"/>
      <c r="G254" s="163"/>
      <c r="H254" s="163"/>
      <c r="I254" s="163"/>
      <c r="J254" s="163"/>
      <c r="K254" s="163"/>
      <c r="L254" s="163"/>
      <c r="M254" s="163"/>
    </row>
    <row r="255" spans="5:13" x14ac:dyDescent="0.25">
      <c r="E255" s="163"/>
      <c r="F255" s="163"/>
      <c r="G255" s="163"/>
      <c r="H255" s="163"/>
      <c r="I255" s="163"/>
      <c r="J255" s="163"/>
      <c r="K255" s="163"/>
      <c r="L255" s="163"/>
      <c r="M255" s="163"/>
    </row>
    <row r="256" spans="5:13" x14ac:dyDescent="0.25">
      <c r="E256" s="163"/>
      <c r="F256" s="163"/>
      <c r="G256" s="163"/>
      <c r="H256" s="163"/>
      <c r="I256" s="163"/>
      <c r="J256" s="163"/>
      <c r="K256" s="163"/>
      <c r="L256" s="163"/>
      <c r="M256" s="163"/>
    </row>
    <row r="257" spans="5:13" x14ac:dyDescent="0.25">
      <c r="E257" s="163"/>
      <c r="F257" s="163"/>
      <c r="G257" s="163"/>
      <c r="H257" s="163"/>
      <c r="I257" s="163"/>
      <c r="J257" s="163"/>
      <c r="K257" s="163"/>
      <c r="L257" s="163"/>
      <c r="M257" s="163"/>
    </row>
    <row r="258" spans="5:13" x14ac:dyDescent="0.25">
      <c r="E258" s="163"/>
      <c r="F258" s="163"/>
      <c r="G258" s="163"/>
      <c r="H258" s="163"/>
      <c r="I258" s="163"/>
      <c r="J258" s="163"/>
      <c r="K258" s="163"/>
      <c r="L258" s="163"/>
      <c r="M258" s="163"/>
    </row>
    <row r="259" spans="5:13" x14ac:dyDescent="0.25">
      <c r="E259" s="163"/>
      <c r="F259" s="163"/>
      <c r="G259" s="163"/>
      <c r="H259" s="163"/>
      <c r="I259" s="163"/>
      <c r="J259" s="163"/>
      <c r="K259" s="163"/>
      <c r="L259" s="163"/>
      <c r="M259" s="163"/>
    </row>
    <row r="260" spans="5:13" x14ac:dyDescent="0.25">
      <c r="E260" s="163"/>
      <c r="F260" s="163"/>
      <c r="G260" s="163"/>
      <c r="H260" s="163"/>
      <c r="I260" s="163"/>
      <c r="J260" s="163"/>
      <c r="K260" s="163"/>
      <c r="L260" s="163"/>
      <c r="M260" s="163"/>
    </row>
    <row r="261" spans="5:13" x14ac:dyDescent="0.25">
      <c r="E261" s="163"/>
      <c r="F261" s="163"/>
      <c r="G261" s="163"/>
      <c r="H261" s="163"/>
      <c r="I261" s="163"/>
      <c r="J261" s="163"/>
      <c r="K261" s="163"/>
      <c r="L261" s="163"/>
      <c r="M261" s="163"/>
    </row>
    <row r="262" spans="5:13" x14ac:dyDescent="0.25">
      <c r="E262" s="163"/>
      <c r="F262" s="163"/>
      <c r="G262" s="163"/>
      <c r="H262" s="163"/>
      <c r="I262" s="163"/>
      <c r="J262" s="163"/>
      <c r="K262" s="163"/>
      <c r="L262" s="163"/>
      <c r="M262" s="163"/>
    </row>
    <row r="263" spans="5:13" x14ac:dyDescent="0.25">
      <c r="E263" s="163"/>
      <c r="F263" s="163"/>
      <c r="G263" s="163"/>
      <c r="H263" s="163"/>
      <c r="I263" s="163"/>
      <c r="J263" s="163"/>
      <c r="K263" s="163"/>
      <c r="L263" s="163"/>
      <c r="M263" s="163"/>
    </row>
    <row r="264" spans="5:13" x14ac:dyDescent="0.25">
      <c r="E264" s="163"/>
      <c r="F264" s="163"/>
      <c r="G264" s="163"/>
      <c r="H264" s="163"/>
      <c r="I264" s="163"/>
      <c r="J264" s="163"/>
      <c r="K264" s="163"/>
      <c r="L264" s="163"/>
      <c r="M264" s="163"/>
    </row>
    <row r="265" spans="5:13" x14ac:dyDescent="0.25">
      <c r="E265" s="163"/>
      <c r="F265" s="163"/>
      <c r="G265" s="163"/>
      <c r="H265" s="163"/>
      <c r="I265" s="163"/>
      <c r="J265" s="163"/>
      <c r="K265" s="163"/>
      <c r="L265" s="163"/>
      <c r="M265" s="163"/>
    </row>
    <row r="266" spans="5:13" x14ac:dyDescent="0.25">
      <c r="E266" s="163"/>
      <c r="F266" s="163"/>
      <c r="G266" s="163"/>
      <c r="H266" s="163"/>
      <c r="I266" s="163"/>
      <c r="J266" s="163"/>
      <c r="K266" s="163"/>
      <c r="L266" s="163"/>
      <c r="M266" s="163"/>
    </row>
    <row r="267" spans="5:13" x14ac:dyDescent="0.25">
      <c r="E267" s="163"/>
      <c r="F267" s="163"/>
      <c r="G267" s="163"/>
      <c r="H267" s="163"/>
      <c r="I267" s="163"/>
      <c r="J267" s="163"/>
      <c r="K267" s="163"/>
      <c r="L267" s="163"/>
      <c r="M267" s="163"/>
    </row>
    <row r="268" spans="5:13" x14ac:dyDescent="0.25">
      <c r="E268" s="163"/>
      <c r="F268" s="163"/>
      <c r="G268" s="163"/>
      <c r="H268" s="163"/>
      <c r="I268" s="163"/>
      <c r="J268" s="163"/>
      <c r="K268" s="163"/>
      <c r="L268" s="163"/>
      <c r="M268" s="163"/>
    </row>
    <row r="269" spans="5:13" x14ac:dyDescent="0.25">
      <c r="E269" s="163"/>
      <c r="F269" s="163"/>
      <c r="G269" s="163"/>
      <c r="H269" s="163"/>
      <c r="I269" s="163"/>
      <c r="J269" s="163"/>
      <c r="K269" s="163"/>
      <c r="L269" s="163"/>
      <c r="M269" s="163"/>
    </row>
    <row r="270" spans="5:13" x14ac:dyDescent="0.25">
      <c r="E270" s="163"/>
      <c r="F270" s="163"/>
      <c r="G270" s="163"/>
      <c r="H270" s="163"/>
      <c r="I270" s="163"/>
      <c r="J270" s="163"/>
      <c r="K270" s="163"/>
      <c r="L270" s="163"/>
      <c r="M270" s="163"/>
    </row>
    <row r="271" spans="5:13" x14ac:dyDescent="0.25">
      <c r="E271" s="163"/>
      <c r="F271" s="163"/>
      <c r="G271" s="163"/>
      <c r="H271" s="163"/>
      <c r="I271" s="163"/>
      <c r="J271" s="163"/>
      <c r="K271" s="163"/>
      <c r="L271" s="163"/>
      <c r="M271" s="163"/>
    </row>
    <row r="272" spans="5:13" x14ac:dyDescent="0.25">
      <c r="E272" s="163"/>
      <c r="F272" s="163"/>
      <c r="G272" s="163"/>
      <c r="H272" s="163"/>
      <c r="I272" s="163"/>
      <c r="J272" s="163"/>
      <c r="K272" s="163"/>
      <c r="L272" s="163"/>
      <c r="M272" s="163"/>
    </row>
    <row r="273" spans="5:13" x14ac:dyDescent="0.25">
      <c r="E273" s="163"/>
      <c r="F273" s="163"/>
      <c r="G273" s="163"/>
      <c r="H273" s="163"/>
      <c r="I273" s="163"/>
      <c r="J273" s="163"/>
      <c r="K273" s="163"/>
      <c r="L273" s="163"/>
      <c r="M273" s="163"/>
    </row>
    <row r="274" spans="5:13" x14ac:dyDescent="0.25">
      <c r="E274" s="163"/>
      <c r="F274" s="163"/>
      <c r="G274" s="163"/>
      <c r="H274" s="163"/>
      <c r="I274" s="163"/>
      <c r="J274" s="163"/>
      <c r="K274" s="163"/>
      <c r="L274" s="163"/>
      <c r="M274" s="163"/>
    </row>
    <row r="275" spans="5:13" x14ac:dyDescent="0.25">
      <c r="E275" s="163"/>
      <c r="F275" s="163"/>
      <c r="G275" s="163"/>
      <c r="H275" s="163"/>
      <c r="I275" s="163"/>
      <c r="J275" s="163"/>
      <c r="K275" s="163"/>
      <c r="L275" s="163"/>
      <c r="M275" s="163"/>
    </row>
    <row r="276" spans="5:13" x14ac:dyDescent="0.25">
      <c r="E276" s="163"/>
      <c r="F276" s="163"/>
      <c r="G276" s="163"/>
      <c r="H276" s="163"/>
      <c r="I276" s="163"/>
      <c r="J276" s="163"/>
      <c r="K276" s="163"/>
      <c r="L276" s="163"/>
      <c r="M276" s="163"/>
    </row>
    <row r="277" spans="5:13" x14ac:dyDescent="0.25">
      <c r="E277" s="163"/>
      <c r="F277" s="163"/>
      <c r="G277" s="163"/>
      <c r="H277" s="163"/>
      <c r="I277" s="163"/>
      <c r="J277" s="163"/>
      <c r="K277" s="163"/>
      <c r="L277" s="163"/>
      <c r="M277" s="163"/>
    </row>
    <row r="278" spans="5:13" x14ac:dyDescent="0.25">
      <c r="E278" s="163"/>
      <c r="F278" s="163"/>
      <c r="G278" s="163"/>
      <c r="H278" s="163"/>
      <c r="I278" s="163"/>
      <c r="J278" s="163"/>
      <c r="K278" s="163"/>
      <c r="L278" s="163"/>
      <c r="M278" s="163"/>
    </row>
    <row r="279" spans="5:13" x14ac:dyDescent="0.25">
      <c r="E279" s="163"/>
      <c r="F279" s="163"/>
      <c r="G279" s="163"/>
      <c r="H279" s="163"/>
      <c r="I279" s="163"/>
      <c r="J279" s="163"/>
      <c r="K279" s="163"/>
      <c r="L279" s="163"/>
      <c r="M279" s="163"/>
    </row>
    <row r="280" spans="5:13" x14ac:dyDescent="0.25">
      <c r="E280" s="163"/>
      <c r="F280" s="163"/>
      <c r="G280" s="163"/>
      <c r="H280" s="163"/>
      <c r="I280" s="163"/>
      <c r="J280" s="163"/>
      <c r="K280" s="163"/>
      <c r="L280" s="163"/>
      <c r="M280" s="163"/>
    </row>
    <row r="281" spans="5:13" x14ac:dyDescent="0.25">
      <c r="E281" s="163"/>
      <c r="F281" s="163"/>
      <c r="G281" s="163"/>
      <c r="H281" s="163"/>
      <c r="I281" s="163"/>
      <c r="J281" s="163"/>
      <c r="K281" s="163"/>
      <c r="L281" s="163"/>
      <c r="M281" s="163"/>
    </row>
    <row r="282" spans="5:13" x14ac:dyDescent="0.25">
      <c r="E282" s="163"/>
      <c r="F282" s="163"/>
      <c r="G282" s="163"/>
      <c r="H282" s="163"/>
      <c r="I282" s="163"/>
      <c r="J282" s="163"/>
      <c r="K282" s="163"/>
      <c r="L282" s="163"/>
      <c r="M282" s="163"/>
    </row>
    <row r="283" spans="5:13" x14ac:dyDescent="0.25">
      <c r="E283" s="163"/>
      <c r="F283" s="163"/>
      <c r="G283" s="163"/>
      <c r="H283" s="163"/>
      <c r="I283" s="163"/>
      <c r="J283" s="163"/>
      <c r="K283" s="163"/>
      <c r="L283" s="163"/>
      <c r="M283" s="163"/>
    </row>
    <row r="284" spans="5:13" x14ac:dyDescent="0.25">
      <c r="E284" s="163"/>
      <c r="F284" s="163"/>
      <c r="G284" s="163"/>
      <c r="H284" s="163"/>
      <c r="I284" s="163"/>
      <c r="J284" s="163"/>
      <c r="K284" s="163"/>
      <c r="L284" s="163"/>
      <c r="M284" s="163"/>
    </row>
    <row r="285" spans="5:13" x14ac:dyDescent="0.25">
      <c r="E285" s="163"/>
      <c r="F285" s="163"/>
      <c r="G285" s="163"/>
      <c r="H285" s="163"/>
      <c r="I285" s="163"/>
      <c r="J285" s="163"/>
      <c r="K285" s="163"/>
      <c r="L285" s="163"/>
      <c r="M285" s="163"/>
    </row>
    <row r="286" spans="5:13" x14ac:dyDescent="0.25">
      <c r="E286" s="163"/>
      <c r="F286" s="163"/>
      <c r="G286" s="163"/>
      <c r="H286" s="163"/>
      <c r="I286" s="163"/>
      <c r="J286" s="163"/>
      <c r="K286" s="163"/>
      <c r="L286" s="163"/>
      <c r="M286" s="163"/>
    </row>
    <row r="287" spans="5:13" x14ac:dyDescent="0.25">
      <c r="E287" s="163"/>
      <c r="F287" s="163"/>
      <c r="G287" s="163"/>
      <c r="H287" s="163"/>
      <c r="I287" s="163"/>
      <c r="J287" s="163"/>
      <c r="K287" s="163"/>
      <c r="L287" s="163"/>
      <c r="M287" s="163"/>
    </row>
    <row r="288" spans="5:13" x14ac:dyDescent="0.25">
      <c r="E288" s="163"/>
      <c r="F288" s="163"/>
      <c r="G288" s="163"/>
      <c r="H288" s="163"/>
      <c r="I288" s="163"/>
      <c r="J288" s="163"/>
      <c r="K288" s="163"/>
      <c r="L288" s="163"/>
      <c r="M288" s="163"/>
    </row>
    <row r="289" spans="5:13" x14ac:dyDescent="0.25">
      <c r="E289" s="163"/>
      <c r="F289" s="163"/>
      <c r="G289" s="163"/>
      <c r="H289" s="163"/>
      <c r="I289" s="163"/>
      <c r="J289" s="163"/>
      <c r="K289" s="163"/>
      <c r="L289" s="163"/>
      <c r="M289" s="163"/>
    </row>
    <row r="290" spans="5:13" x14ac:dyDescent="0.25">
      <c r="E290" s="163"/>
      <c r="F290" s="163"/>
      <c r="G290" s="163"/>
      <c r="H290" s="163"/>
      <c r="I290" s="163"/>
      <c r="J290" s="163"/>
      <c r="K290" s="163"/>
      <c r="L290" s="163"/>
      <c r="M290" s="163"/>
    </row>
    <row r="291" spans="5:13" x14ac:dyDescent="0.25">
      <c r="E291" s="163"/>
      <c r="F291" s="163"/>
      <c r="G291" s="163"/>
      <c r="H291" s="163"/>
      <c r="I291" s="163"/>
      <c r="J291" s="163"/>
      <c r="K291" s="163"/>
      <c r="L291" s="163"/>
      <c r="M291" s="163"/>
    </row>
    <row r="292" spans="5:13" x14ac:dyDescent="0.25">
      <c r="E292" s="163"/>
      <c r="F292" s="163"/>
      <c r="G292" s="163"/>
      <c r="H292" s="163"/>
      <c r="I292" s="163"/>
      <c r="J292" s="163"/>
      <c r="K292" s="163"/>
      <c r="L292" s="163"/>
      <c r="M292" s="163"/>
    </row>
    <row r="293" spans="5:13" x14ac:dyDescent="0.25">
      <c r="E293" s="163"/>
      <c r="F293" s="163"/>
      <c r="G293" s="163"/>
      <c r="H293" s="163"/>
      <c r="I293" s="163"/>
      <c r="J293" s="163"/>
      <c r="K293" s="163"/>
      <c r="L293" s="163"/>
      <c r="M293" s="163"/>
    </row>
    <row r="294" spans="5:13" x14ac:dyDescent="0.25">
      <c r="E294" s="163"/>
      <c r="F294" s="163"/>
      <c r="G294" s="163"/>
      <c r="H294" s="163"/>
      <c r="I294" s="163"/>
      <c r="J294" s="163"/>
      <c r="K294" s="163"/>
      <c r="L294" s="163"/>
      <c r="M294" s="163"/>
    </row>
    <row r="295" spans="5:13" x14ac:dyDescent="0.25">
      <c r="E295" s="163"/>
      <c r="F295" s="163"/>
      <c r="G295" s="163"/>
      <c r="H295" s="163"/>
      <c r="I295" s="163"/>
      <c r="J295" s="163"/>
      <c r="K295" s="163"/>
      <c r="L295" s="163"/>
      <c r="M295" s="163"/>
    </row>
    <row r="296" spans="5:13" x14ac:dyDescent="0.25">
      <c r="E296" s="163"/>
      <c r="F296" s="163"/>
      <c r="G296" s="163"/>
      <c r="H296" s="163"/>
      <c r="I296" s="163"/>
      <c r="J296" s="163"/>
      <c r="K296" s="163"/>
      <c r="L296" s="163"/>
      <c r="M296" s="163"/>
    </row>
    <row r="297" spans="5:13" x14ac:dyDescent="0.25">
      <c r="E297" s="163"/>
      <c r="F297" s="163"/>
      <c r="G297" s="163"/>
      <c r="H297" s="163"/>
      <c r="I297" s="163"/>
      <c r="J297" s="163"/>
      <c r="K297" s="163"/>
      <c r="L297" s="163"/>
      <c r="M297" s="163"/>
    </row>
    <row r="298" spans="5:13" x14ac:dyDescent="0.25">
      <c r="E298" s="163"/>
      <c r="F298" s="163"/>
      <c r="G298" s="163"/>
      <c r="H298" s="163"/>
      <c r="I298" s="163"/>
      <c r="J298" s="163"/>
      <c r="K298" s="163"/>
      <c r="L298" s="163"/>
      <c r="M298" s="163"/>
    </row>
    <row r="299" spans="5:13" x14ac:dyDescent="0.25">
      <c r="E299" s="163"/>
      <c r="F299" s="163"/>
      <c r="G299" s="163"/>
      <c r="H299" s="163"/>
      <c r="I299" s="163"/>
      <c r="J299" s="163"/>
      <c r="K299" s="163"/>
      <c r="L299" s="163"/>
      <c r="M299" s="163"/>
    </row>
    <row r="300" spans="5:13" x14ac:dyDescent="0.25">
      <c r="E300" s="163"/>
      <c r="F300" s="163"/>
      <c r="G300" s="163"/>
      <c r="H300" s="163"/>
      <c r="I300" s="163"/>
      <c r="J300" s="163"/>
      <c r="K300" s="163"/>
      <c r="L300" s="163"/>
      <c r="M300" s="163"/>
    </row>
    <row r="301" spans="5:13" x14ac:dyDescent="0.25">
      <c r="E301" s="163"/>
      <c r="F301" s="163"/>
      <c r="G301" s="163"/>
      <c r="H301" s="163"/>
      <c r="I301" s="163"/>
      <c r="J301" s="163"/>
      <c r="K301" s="163"/>
      <c r="L301" s="163"/>
      <c r="M301" s="163"/>
    </row>
    <row r="302" spans="5:13" x14ac:dyDescent="0.25">
      <c r="E302" s="163"/>
      <c r="F302" s="163"/>
      <c r="G302" s="163"/>
      <c r="H302" s="163"/>
      <c r="I302" s="163"/>
      <c r="J302" s="163"/>
      <c r="K302" s="163"/>
      <c r="L302" s="163"/>
      <c r="M302" s="163"/>
    </row>
    <row r="303" spans="5:13" x14ac:dyDescent="0.25">
      <c r="E303" s="163"/>
      <c r="F303" s="163"/>
      <c r="G303" s="163"/>
      <c r="H303" s="163"/>
      <c r="I303" s="163"/>
      <c r="J303" s="163"/>
      <c r="K303" s="163"/>
      <c r="L303" s="163"/>
      <c r="M303" s="163"/>
    </row>
    <row r="304" spans="5:13" x14ac:dyDescent="0.25">
      <c r="E304" s="163"/>
      <c r="F304" s="163"/>
      <c r="G304" s="163"/>
      <c r="H304" s="163"/>
      <c r="I304" s="163"/>
      <c r="J304" s="163"/>
      <c r="K304" s="163"/>
      <c r="L304" s="163"/>
      <c r="M304" s="163"/>
    </row>
    <row r="305" spans="5:13" x14ac:dyDescent="0.25">
      <c r="E305" s="163"/>
      <c r="F305" s="163"/>
      <c r="G305" s="163"/>
      <c r="H305" s="163"/>
      <c r="I305" s="163"/>
      <c r="J305" s="163"/>
      <c r="K305" s="163"/>
      <c r="L305" s="163"/>
      <c r="M305" s="163"/>
    </row>
    <row r="306" spans="5:13" x14ac:dyDescent="0.25">
      <c r="E306" s="163"/>
      <c r="F306" s="163"/>
      <c r="G306" s="163"/>
      <c r="H306" s="163"/>
      <c r="I306" s="163"/>
      <c r="J306" s="163"/>
      <c r="K306" s="163"/>
      <c r="L306" s="163"/>
      <c r="M306" s="163"/>
    </row>
    <row r="307" spans="5:13" x14ac:dyDescent="0.25">
      <c r="E307" s="163"/>
      <c r="F307" s="163"/>
      <c r="G307" s="163"/>
      <c r="H307" s="163"/>
      <c r="I307" s="163"/>
      <c r="J307" s="163"/>
      <c r="K307" s="163"/>
      <c r="L307" s="163"/>
      <c r="M307" s="163"/>
    </row>
    <row r="308" spans="5:13" x14ac:dyDescent="0.25">
      <c r="E308" s="163"/>
      <c r="F308" s="163"/>
      <c r="G308" s="163"/>
      <c r="H308" s="163"/>
      <c r="I308" s="163"/>
      <c r="J308" s="163"/>
      <c r="K308" s="163"/>
      <c r="L308" s="163"/>
      <c r="M308" s="163"/>
    </row>
    <row r="309" spans="5:13" x14ac:dyDescent="0.25">
      <c r="E309" s="163"/>
      <c r="F309" s="163"/>
      <c r="G309" s="163"/>
      <c r="H309" s="163"/>
      <c r="I309" s="163"/>
      <c r="J309" s="163"/>
      <c r="K309" s="163"/>
      <c r="L309" s="163"/>
      <c r="M309" s="163"/>
    </row>
    <row r="310" spans="5:13" x14ac:dyDescent="0.25">
      <c r="E310" s="163"/>
      <c r="F310" s="163"/>
      <c r="G310" s="163"/>
      <c r="H310" s="163"/>
      <c r="I310" s="163"/>
      <c r="J310" s="163"/>
      <c r="K310" s="163"/>
      <c r="L310" s="163"/>
      <c r="M310" s="163"/>
    </row>
    <row r="311" spans="5:13" x14ac:dyDescent="0.25">
      <c r="E311" s="163"/>
      <c r="F311" s="163"/>
      <c r="G311" s="163"/>
      <c r="H311" s="163"/>
      <c r="I311" s="163"/>
      <c r="J311" s="163"/>
      <c r="K311" s="163"/>
      <c r="L311" s="163"/>
      <c r="M311" s="163"/>
    </row>
    <row r="312" spans="5:13" x14ac:dyDescent="0.25">
      <c r="E312" s="163"/>
      <c r="F312" s="163"/>
      <c r="G312" s="163"/>
      <c r="H312" s="163"/>
      <c r="I312" s="163"/>
      <c r="J312" s="163"/>
      <c r="K312" s="163"/>
      <c r="L312" s="163"/>
      <c r="M312" s="163"/>
    </row>
    <row r="313" spans="5:13" x14ac:dyDescent="0.25">
      <c r="E313" s="163"/>
      <c r="F313" s="163"/>
      <c r="G313" s="163"/>
      <c r="H313" s="163"/>
      <c r="I313" s="163"/>
      <c r="J313" s="163"/>
      <c r="K313" s="163"/>
      <c r="L313" s="163"/>
      <c r="M313" s="163"/>
    </row>
    <row r="314" spans="5:13" x14ac:dyDescent="0.25">
      <c r="E314" s="163"/>
      <c r="F314" s="163"/>
      <c r="G314" s="163"/>
      <c r="H314" s="163"/>
      <c r="I314" s="163"/>
      <c r="J314" s="163"/>
      <c r="K314" s="163"/>
      <c r="L314" s="163"/>
      <c r="M314" s="163"/>
    </row>
    <row r="315" spans="5:13" x14ac:dyDescent="0.25">
      <c r="E315" s="163"/>
      <c r="F315" s="163"/>
      <c r="G315" s="163"/>
      <c r="H315" s="163"/>
      <c r="I315" s="163"/>
      <c r="J315" s="163"/>
      <c r="K315" s="163"/>
      <c r="L315" s="163"/>
      <c r="M315" s="163"/>
    </row>
    <row r="316" spans="5:13" x14ac:dyDescent="0.25">
      <c r="E316" s="163"/>
      <c r="F316" s="163"/>
      <c r="G316" s="163"/>
      <c r="H316" s="163"/>
      <c r="I316" s="163"/>
      <c r="J316" s="163"/>
      <c r="K316" s="163"/>
      <c r="L316" s="163"/>
      <c r="M316" s="163"/>
    </row>
    <row r="317" spans="5:13" x14ac:dyDescent="0.25">
      <c r="E317" s="163"/>
      <c r="F317" s="163"/>
      <c r="G317" s="163"/>
      <c r="H317" s="163"/>
      <c r="I317" s="163"/>
      <c r="J317" s="163"/>
      <c r="K317" s="163"/>
      <c r="L317" s="163"/>
      <c r="M317" s="163"/>
    </row>
    <row r="318" spans="5:13" x14ac:dyDescent="0.25">
      <c r="E318" s="163"/>
      <c r="F318" s="163"/>
      <c r="G318" s="163"/>
      <c r="H318" s="163"/>
      <c r="I318" s="163"/>
      <c r="J318" s="163"/>
      <c r="K318" s="163"/>
      <c r="L318" s="163"/>
      <c r="M318" s="163"/>
    </row>
    <row r="319" spans="5:13" x14ac:dyDescent="0.25">
      <c r="E319" s="163"/>
      <c r="F319" s="163"/>
      <c r="G319" s="163"/>
      <c r="H319" s="163"/>
      <c r="I319" s="163"/>
      <c r="J319" s="163"/>
      <c r="K319" s="163"/>
      <c r="L319" s="163"/>
      <c r="M319" s="163"/>
    </row>
    <row r="320" spans="5:13" x14ac:dyDescent="0.25">
      <c r="E320" s="163"/>
      <c r="F320" s="163"/>
      <c r="G320" s="163"/>
      <c r="H320" s="163"/>
      <c r="I320" s="163"/>
      <c r="J320" s="163"/>
      <c r="K320" s="163"/>
      <c r="L320" s="163"/>
      <c r="M320" s="163"/>
    </row>
    <row r="321" spans="5:13" x14ac:dyDescent="0.25">
      <c r="E321" s="163"/>
      <c r="F321" s="163"/>
      <c r="G321" s="163"/>
      <c r="H321" s="163"/>
      <c r="I321" s="163"/>
      <c r="J321" s="163"/>
      <c r="K321" s="163"/>
      <c r="L321" s="163"/>
      <c r="M321" s="163"/>
    </row>
    <row r="322" spans="5:13" x14ac:dyDescent="0.25">
      <c r="E322" s="163"/>
      <c r="F322" s="163"/>
      <c r="G322" s="163"/>
      <c r="H322" s="163"/>
      <c r="I322" s="163"/>
      <c r="J322" s="163"/>
      <c r="K322" s="163"/>
      <c r="L322" s="163"/>
      <c r="M322" s="163"/>
    </row>
    <row r="323" spans="5:13" x14ac:dyDescent="0.25">
      <c r="E323" s="163"/>
      <c r="F323" s="163"/>
      <c r="G323" s="163"/>
      <c r="H323" s="163"/>
      <c r="I323" s="163"/>
      <c r="J323" s="163"/>
      <c r="K323" s="163"/>
      <c r="L323" s="163"/>
      <c r="M323" s="163"/>
    </row>
    <row r="324" spans="5:13" x14ac:dyDescent="0.25">
      <c r="E324" s="163"/>
      <c r="F324" s="163"/>
      <c r="G324" s="163"/>
      <c r="H324" s="163"/>
      <c r="I324" s="163"/>
      <c r="J324" s="163"/>
      <c r="K324" s="163"/>
      <c r="L324" s="163"/>
      <c r="M324" s="163"/>
    </row>
    <row r="325" spans="5:13" x14ac:dyDescent="0.25">
      <c r="E325" s="163"/>
      <c r="F325" s="163"/>
      <c r="G325" s="163"/>
      <c r="H325" s="163"/>
      <c r="I325" s="163"/>
      <c r="J325" s="163"/>
      <c r="K325" s="163"/>
      <c r="L325" s="163"/>
      <c r="M325" s="163"/>
    </row>
    <row r="326" spans="5:13" x14ac:dyDescent="0.25">
      <c r="E326" s="163"/>
      <c r="F326" s="163"/>
      <c r="G326" s="163"/>
      <c r="H326" s="163"/>
      <c r="I326" s="163"/>
      <c r="J326" s="163"/>
      <c r="K326" s="163"/>
      <c r="L326" s="163"/>
      <c r="M326" s="163"/>
    </row>
    <row r="327" spans="5:13" x14ac:dyDescent="0.25">
      <c r="E327" s="163"/>
      <c r="F327" s="163"/>
      <c r="G327" s="163"/>
      <c r="H327" s="163"/>
      <c r="I327" s="163"/>
      <c r="J327" s="163"/>
      <c r="K327" s="163"/>
      <c r="L327" s="163"/>
      <c r="M327" s="163"/>
    </row>
    <row r="328" spans="5:13" x14ac:dyDescent="0.25">
      <c r="E328" s="163"/>
      <c r="F328" s="163"/>
      <c r="G328" s="163"/>
      <c r="H328" s="163"/>
      <c r="I328" s="163"/>
      <c r="J328" s="163"/>
      <c r="K328" s="163"/>
      <c r="L328" s="163"/>
      <c r="M328" s="163"/>
    </row>
    <row r="329" spans="5:13" x14ac:dyDescent="0.25">
      <c r="E329" s="163"/>
      <c r="F329" s="163"/>
      <c r="G329" s="163"/>
      <c r="H329" s="163"/>
      <c r="I329" s="163"/>
      <c r="J329" s="163"/>
      <c r="K329" s="163"/>
      <c r="L329" s="163"/>
      <c r="M329" s="163"/>
    </row>
    <row r="330" spans="5:13" x14ac:dyDescent="0.25">
      <c r="E330" s="163"/>
      <c r="F330" s="163"/>
      <c r="G330" s="163"/>
      <c r="H330" s="163"/>
      <c r="I330" s="163"/>
      <c r="J330" s="163"/>
      <c r="K330" s="163"/>
      <c r="L330" s="163"/>
      <c r="M330" s="163"/>
    </row>
    <row r="331" spans="5:13" x14ac:dyDescent="0.25">
      <c r="E331" s="163"/>
      <c r="F331" s="163"/>
      <c r="G331" s="163"/>
      <c r="H331" s="163"/>
      <c r="I331" s="163"/>
      <c r="J331" s="163"/>
      <c r="K331" s="163"/>
      <c r="L331" s="163"/>
      <c r="M331" s="163"/>
    </row>
    <row r="332" spans="5:13" x14ac:dyDescent="0.25">
      <c r="E332" s="163"/>
      <c r="F332" s="163"/>
      <c r="G332" s="163"/>
      <c r="H332" s="163"/>
      <c r="I332" s="163"/>
      <c r="J332" s="163"/>
      <c r="K332" s="163"/>
      <c r="L332" s="163"/>
      <c r="M332" s="163"/>
    </row>
    <row r="333" spans="5:13" x14ac:dyDescent="0.25">
      <c r="E333" s="163"/>
      <c r="F333" s="163"/>
      <c r="G333" s="163"/>
      <c r="H333" s="163"/>
      <c r="I333" s="163"/>
      <c r="J333" s="163"/>
      <c r="K333" s="163"/>
      <c r="L333" s="163"/>
      <c r="M333" s="163"/>
    </row>
    <row r="334" spans="5:13" x14ac:dyDescent="0.25">
      <c r="E334" s="163"/>
      <c r="F334" s="163"/>
      <c r="G334" s="163"/>
      <c r="H334" s="163"/>
      <c r="I334" s="163"/>
      <c r="J334" s="163"/>
      <c r="K334" s="163"/>
      <c r="L334" s="163"/>
      <c r="M334" s="163"/>
    </row>
    <row r="335" spans="5:13" x14ac:dyDescent="0.25">
      <c r="E335" s="163"/>
      <c r="F335" s="163"/>
      <c r="G335" s="163"/>
      <c r="H335" s="163"/>
      <c r="I335" s="163"/>
      <c r="J335" s="163"/>
      <c r="K335" s="163"/>
      <c r="L335" s="163"/>
      <c r="M335" s="163"/>
    </row>
    <row r="336" spans="5:13" x14ac:dyDescent="0.25">
      <c r="E336" s="163"/>
      <c r="F336" s="163"/>
      <c r="G336" s="163"/>
      <c r="H336" s="163"/>
      <c r="I336" s="163"/>
      <c r="J336" s="163"/>
      <c r="K336" s="163"/>
      <c r="L336" s="163"/>
      <c r="M336" s="163"/>
    </row>
    <row r="337" spans="5:13" x14ac:dyDescent="0.25">
      <c r="E337" s="163"/>
      <c r="F337" s="163"/>
      <c r="G337" s="163"/>
      <c r="H337" s="163"/>
      <c r="I337" s="163"/>
      <c r="J337" s="163"/>
      <c r="K337" s="163"/>
      <c r="L337" s="163"/>
      <c r="M337" s="163"/>
    </row>
    <row r="338" spans="5:13" x14ac:dyDescent="0.25">
      <c r="E338" s="163"/>
      <c r="F338" s="163"/>
      <c r="G338" s="163"/>
      <c r="H338" s="163"/>
      <c r="I338" s="163"/>
      <c r="J338" s="163"/>
      <c r="K338" s="163"/>
      <c r="L338" s="163"/>
      <c r="M338" s="163"/>
    </row>
    <row r="339" spans="5:13" x14ac:dyDescent="0.25">
      <c r="E339" s="163"/>
      <c r="F339" s="163"/>
      <c r="G339" s="163"/>
      <c r="H339" s="163"/>
      <c r="I339" s="163"/>
      <c r="J339" s="163"/>
      <c r="K339" s="163"/>
      <c r="L339" s="163"/>
      <c r="M339" s="163"/>
    </row>
    <row r="340" spans="5:13" x14ac:dyDescent="0.25">
      <c r="E340" s="163"/>
      <c r="F340" s="163"/>
      <c r="G340" s="163"/>
      <c r="H340" s="163"/>
      <c r="I340" s="163"/>
      <c r="J340" s="163"/>
      <c r="K340" s="163"/>
      <c r="L340" s="163"/>
      <c r="M340" s="163"/>
    </row>
    <row r="341" spans="5:13" x14ac:dyDescent="0.25">
      <c r="E341" s="163"/>
      <c r="F341" s="163"/>
      <c r="G341" s="163"/>
      <c r="H341" s="163"/>
      <c r="I341" s="163"/>
      <c r="J341" s="163"/>
      <c r="K341" s="163"/>
      <c r="L341" s="163"/>
      <c r="M341" s="163"/>
    </row>
    <row r="342" spans="5:13" x14ac:dyDescent="0.25">
      <c r="E342" s="163"/>
      <c r="F342" s="163"/>
      <c r="G342" s="163"/>
      <c r="H342" s="163"/>
      <c r="I342" s="163"/>
      <c r="J342" s="163"/>
      <c r="K342" s="163"/>
      <c r="L342" s="163"/>
      <c r="M342" s="163"/>
    </row>
    <row r="343" spans="5:13" x14ac:dyDescent="0.25">
      <c r="E343" s="163"/>
      <c r="F343" s="163"/>
      <c r="G343" s="163"/>
      <c r="H343" s="163"/>
      <c r="I343" s="163"/>
      <c r="J343" s="163"/>
      <c r="K343" s="163"/>
      <c r="L343" s="163"/>
      <c r="M343" s="163"/>
    </row>
    <row r="344" spans="5:13" x14ac:dyDescent="0.25">
      <c r="E344" s="163"/>
      <c r="F344" s="163"/>
      <c r="G344" s="163"/>
      <c r="H344" s="163"/>
      <c r="I344" s="163"/>
      <c r="J344" s="163"/>
      <c r="K344" s="163"/>
      <c r="L344" s="163"/>
      <c r="M344" s="163"/>
    </row>
    <row r="345" spans="5:13" x14ac:dyDescent="0.25">
      <c r="E345" s="163"/>
      <c r="F345" s="163"/>
      <c r="G345" s="163"/>
      <c r="H345" s="163"/>
      <c r="I345" s="163"/>
      <c r="J345" s="163"/>
      <c r="K345" s="163"/>
      <c r="L345" s="163"/>
      <c r="M345" s="163"/>
    </row>
    <row r="346" spans="5:13" x14ac:dyDescent="0.25">
      <c r="E346" s="163"/>
      <c r="F346" s="163"/>
      <c r="G346" s="163"/>
      <c r="H346" s="163"/>
      <c r="I346" s="163"/>
      <c r="J346" s="163"/>
      <c r="K346" s="163"/>
      <c r="L346" s="163"/>
      <c r="M346" s="163"/>
    </row>
    <row r="347" spans="5:13" x14ac:dyDescent="0.25">
      <c r="E347" s="163"/>
      <c r="F347" s="163"/>
      <c r="G347" s="163"/>
      <c r="H347" s="163"/>
      <c r="I347" s="163"/>
      <c r="J347" s="163"/>
      <c r="K347" s="163"/>
      <c r="L347" s="163"/>
      <c r="M347" s="163"/>
    </row>
    <row r="348" spans="5:13" x14ac:dyDescent="0.25">
      <c r="E348" s="163"/>
      <c r="F348" s="163"/>
      <c r="G348" s="163"/>
      <c r="H348" s="163"/>
      <c r="I348" s="163"/>
      <c r="J348" s="163"/>
      <c r="K348" s="163"/>
      <c r="L348" s="163"/>
      <c r="M348" s="163"/>
    </row>
    <row r="349" spans="5:13" x14ac:dyDescent="0.25">
      <c r="E349" s="163"/>
      <c r="F349" s="163"/>
      <c r="G349" s="163"/>
      <c r="H349" s="163"/>
      <c r="I349" s="163"/>
      <c r="J349" s="163"/>
      <c r="K349" s="163"/>
      <c r="L349" s="163"/>
      <c r="M349" s="163"/>
    </row>
    <row r="350" spans="5:13" x14ac:dyDescent="0.25">
      <c r="E350" s="163"/>
      <c r="F350" s="163"/>
      <c r="G350" s="163"/>
      <c r="H350" s="163"/>
      <c r="I350" s="163"/>
      <c r="J350" s="163"/>
      <c r="K350" s="163"/>
      <c r="L350" s="163"/>
      <c r="M350" s="163"/>
    </row>
    <row r="351" spans="5:13" x14ac:dyDescent="0.25">
      <c r="E351" s="163"/>
      <c r="F351" s="163"/>
      <c r="G351" s="163"/>
      <c r="H351" s="163"/>
      <c r="I351" s="163"/>
      <c r="J351" s="163"/>
      <c r="K351" s="163"/>
      <c r="L351" s="163"/>
      <c r="M351" s="163"/>
    </row>
    <row r="352" spans="5:13" x14ac:dyDescent="0.25">
      <c r="E352" s="163"/>
      <c r="F352" s="163"/>
      <c r="G352" s="163"/>
      <c r="H352" s="163"/>
      <c r="I352" s="163"/>
      <c r="J352" s="163"/>
      <c r="K352" s="163"/>
      <c r="L352" s="163"/>
      <c r="M352" s="163"/>
    </row>
    <row r="353" spans="5:13" x14ac:dyDescent="0.25">
      <c r="E353" s="163"/>
      <c r="F353" s="163"/>
      <c r="G353" s="163"/>
      <c r="H353" s="163"/>
      <c r="I353" s="163"/>
      <c r="J353" s="163"/>
      <c r="K353" s="163"/>
      <c r="L353" s="163"/>
      <c r="M353" s="163"/>
    </row>
    <row r="354" spans="5:13" x14ac:dyDescent="0.25">
      <c r="E354" s="163"/>
      <c r="F354" s="163"/>
      <c r="G354" s="163"/>
      <c r="H354" s="163"/>
      <c r="I354" s="163"/>
      <c r="J354" s="163"/>
      <c r="K354" s="163"/>
      <c r="L354" s="163"/>
      <c r="M354" s="163"/>
    </row>
    <row r="355" spans="5:13" x14ac:dyDescent="0.25">
      <c r="E355" s="163"/>
      <c r="F355" s="163"/>
      <c r="G355" s="163"/>
      <c r="H355" s="163"/>
      <c r="I355" s="163"/>
      <c r="J355" s="163"/>
      <c r="K355" s="163"/>
      <c r="L355" s="163"/>
      <c r="M355" s="163"/>
    </row>
    <row r="356" spans="5:13" x14ac:dyDescent="0.25">
      <c r="E356" s="163"/>
      <c r="F356" s="163"/>
      <c r="G356" s="163"/>
      <c r="H356" s="163"/>
      <c r="I356" s="163"/>
      <c r="J356" s="163"/>
      <c r="K356" s="163"/>
      <c r="L356" s="163"/>
      <c r="M356" s="163"/>
    </row>
    <row r="357" spans="5:13" x14ac:dyDescent="0.25">
      <c r="E357" s="163"/>
      <c r="F357" s="163"/>
      <c r="G357" s="163"/>
      <c r="H357" s="163"/>
      <c r="I357" s="163"/>
      <c r="J357" s="163"/>
      <c r="K357" s="163"/>
      <c r="L357" s="163"/>
      <c r="M357" s="163"/>
    </row>
    <row r="358" spans="5:13" x14ac:dyDescent="0.25">
      <c r="E358" s="163"/>
      <c r="F358" s="163"/>
      <c r="G358" s="163"/>
      <c r="H358" s="163"/>
      <c r="I358" s="163"/>
      <c r="J358" s="163"/>
      <c r="K358" s="163"/>
      <c r="L358" s="163"/>
      <c r="M358" s="163"/>
    </row>
    <row r="359" spans="5:13" x14ac:dyDescent="0.25">
      <c r="E359" s="163"/>
      <c r="F359" s="163"/>
      <c r="G359" s="163"/>
      <c r="H359" s="163"/>
      <c r="I359" s="163"/>
      <c r="J359" s="163"/>
      <c r="K359" s="163"/>
      <c r="L359" s="163"/>
      <c r="M359" s="163"/>
    </row>
    <row r="360" spans="5:13" x14ac:dyDescent="0.25">
      <c r="E360" s="163"/>
      <c r="F360" s="163"/>
      <c r="G360" s="163"/>
      <c r="H360" s="163"/>
      <c r="I360" s="163"/>
      <c r="J360" s="163"/>
      <c r="K360" s="163"/>
      <c r="L360" s="163"/>
      <c r="M360" s="163"/>
    </row>
    <row r="361" spans="5:13" x14ac:dyDescent="0.25">
      <c r="E361" s="163"/>
      <c r="F361" s="163"/>
      <c r="G361" s="163"/>
      <c r="H361" s="163"/>
      <c r="I361" s="163"/>
      <c r="J361" s="163"/>
      <c r="K361" s="163"/>
      <c r="L361" s="163"/>
      <c r="M361" s="163"/>
    </row>
    <row r="362" spans="5:13" x14ac:dyDescent="0.25">
      <c r="E362" s="163"/>
      <c r="F362" s="163"/>
      <c r="G362" s="163"/>
      <c r="H362" s="163"/>
      <c r="I362" s="163"/>
      <c r="J362" s="163"/>
      <c r="K362" s="163"/>
      <c r="L362" s="163"/>
      <c r="M362" s="163"/>
    </row>
    <row r="363" spans="5:13" x14ac:dyDescent="0.25">
      <c r="E363" s="163"/>
      <c r="F363" s="163"/>
      <c r="G363" s="163"/>
      <c r="H363" s="163"/>
      <c r="I363" s="163"/>
      <c r="J363" s="163"/>
      <c r="K363" s="163"/>
      <c r="L363" s="163"/>
      <c r="M363" s="163"/>
    </row>
    <row r="364" spans="5:13" x14ac:dyDescent="0.25">
      <c r="E364" s="163"/>
      <c r="F364" s="163"/>
      <c r="G364" s="163"/>
      <c r="H364" s="163"/>
      <c r="I364" s="163"/>
      <c r="J364" s="163"/>
      <c r="K364" s="163"/>
      <c r="L364" s="163"/>
      <c r="M364" s="163"/>
    </row>
    <row r="365" spans="5:13" x14ac:dyDescent="0.25">
      <c r="E365" s="163"/>
      <c r="F365" s="163"/>
      <c r="G365" s="163"/>
      <c r="H365" s="163"/>
      <c r="I365" s="163"/>
      <c r="J365" s="163"/>
      <c r="K365" s="163"/>
      <c r="L365" s="163"/>
      <c r="M365" s="163"/>
    </row>
    <row r="366" spans="5:13" x14ac:dyDescent="0.25">
      <c r="E366" s="163"/>
      <c r="F366" s="163"/>
      <c r="G366" s="163"/>
      <c r="H366" s="163"/>
      <c r="I366" s="163"/>
      <c r="J366" s="163"/>
      <c r="K366" s="163"/>
      <c r="L366" s="163"/>
      <c r="M366" s="163"/>
    </row>
    <row r="367" spans="5:13" x14ac:dyDescent="0.25">
      <c r="E367" s="163"/>
      <c r="F367" s="163"/>
      <c r="G367" s="163"/>
      <c r="H367" s="163"/>
      <c r="I367" s="163"/>
      <c r="J367" s="163"/>
      <c r="K367" s="163"/>
      <c r="L367" s="163"/>
      <c r="M367" s="163"/>
    </row>
    <row r="368" spans="5:13" x14ac:dyDescent="0.25">
      <c r="E368" s="163"/>
      <c r="F368" s="163"/>
      <c r="G368" s="163"/>
      <c r="H368" s="163"/>
      <c r="I368" s="163"/>
      <c r="J368" s="163"/>
      <c r="K368" s="163"/>
      <c r="L368" s="163"/>
      <c r="M368" s="163"/>
    </row>
    <row r="369" spans="5:13" x14ac:dyDescent="0.25">
      <c r="E369" s="163"/>
      <c r="F369" s="163"/>
      <c r="G369" s="163"/>
      <c r="H369" s="163"/>
      <c r="I369" s="163"/>
      <c r="J369" s="163"/>
      <c r="K369" s="163"/>
      <c r="L369" s="163"/>
      <c r="M369" s="163"/>
    </row>
    <row r="370" spans="5:13" x14ac:dyDescent="0.25">
      <c r="E370" s="163"/>
      <c r="F370" s="163"/>
      <c r="G370" s="163"/>
      <c r="H370" s="163"/>
      <c r="I370" s="163"/>
      <c r="J370" s="163"/>
      <c r="K370" s="163"/>
      <c r="L370" s="163"/>
      <c r="M370" s="163"/>
    </row>
    <row r="371" spans="5:13" x14ac:dyDescent="0.25">
      <c r="E371" s="163"/>
      <c r="F371" s="163"/>
      <c r="G371" s="163"/>
      <c r="H371" s="163"/>
      <c r="I371" s="163"/>
      <c r="J371" s="163"/>
      <c r="K371" s="163"/>
      <c r="L371" s="163"/>
      <c r="M371" s="163"/>
    </row>
    <row r="372" spans="5:13" x14ac:dyDescent="0.25">
      <c r="E372" s="163"/>
      <c r="F372" s="163"/>
      <c r="G372" s="163"/>
      <c r="H372" s="163"/>
      <c r="I372" s="163"/>
      <c r="J372" s="163"/>
      <c r="K372" s="163"/>
      <c r="L372" s="163"/>
      <c r="M372" s="163"/>
    </row>
    <row r="373" spans="5:13" x14ac:dyDescent="0.25">
      <c r="E373" s="163"/>
      <c r="F373" s="163"/>
      <c r="G373" s="163"/>
      <c r="H373" s="163"/>
      <c r="I373" s="163"/>
      <c r="J373" s="163"/>
      <c r="K373" s="163"/>
      <c r="L373" s="163"/>
      <c r="M373" s="163"/>
    </row>
    <row r="374" spans="5:13" x14ac:dyDescent="0.25">
      <c r="E374" s="163"/>
      <c r="F374" s="163"/>
      <c r="G374" s="163"/>
      <c r="H374" s="163"/>
      <c r="I374" s="163"/>
      <c r="J374" s="163"/>
      <c r="K374" s="163"/>
      <c r="L374" s="163"/>
      <c r="M374" s="163"/>
    </row>
    <row r="375" spans="5:13" x14ac:dyDescent="0.25">
      <c r="E375" s="163"/>
      <c r="F375" s="163"/>
      <c r="G375" s="163"/>
      <c r="H375" s="163"/>
      <c r="I375" s="163"/>
      <c r="J375" s="163"/>
      <c r="K375" s="163"/>
      <c r="L375" s="163"/>
      <c r="M375" s="163"/>
    </row>
    <row r="376" spans="5:13" x14ac:dyDescent="0.25">
      <c r="E376" s="163"/>
      <c r="F376" s="163"/>
      <c r="G376" s="163"/>
      <c r="H376" s="163"/>
      <c r="I376" s="163"/>
      <c r="J376" s="163"/>
      <c r="K376" s="163"/>
      <c r="L376" s="163"/>
      <c r="M376" s="163"/>
    </row>
    <row r="377" spans="5:13" x14ac:dyDescent="0.25">
      <c r="E377" s="163"/>
      <c r="F377" s="163"/>
      <c r="G377" s="163"/>
      <c r="H377" s="163"/>
      <c r="I377" s="163"/>
      <c r="J377" s="163"/>
      <c r="K377" s="163"/>
      <c r="L377" s="163"/>
      <c r="M377" s="163"/>
    </row>
    <row r="378" spans="5:13" x14ac:dyDescent="0.25">
      <c r="E378" s="163"/>
      <c r="F378" s="163"/>
      <c r="G378" s="163"/>
      <c r="H378" s="163"/>
      <c r="I378" s="163"/>
      <c r="J378" s="163"/>
      <c r="K378" s="163"/>
      <c r="L378" s="163"/>
      <c r="M378" s="163"/>
    </row>
    <row r="379" spans="5:13" x14ac:dyDescent="0.25">
      <c r="E379" s="163"/>
      <c r="F379" s="163"/>
      <c r="G379" s="163"/>
      <c r="H379" s="163"/>
      <c r="I379" s="163"/>
      <c r="J379" s="163"/>
      <c r="K379" s="163"/>
      <c r="L379" s="163"/>
      <c r="M379" s="163"/>
    </row>
    <row r="380" spans="5:13" x14ac:dyDescent="0.25">
      <c r="E380" s="163"/>
      <c r="F380" s="163"/>
      <c r="G380" s="163"/>
      <c r="H380" s="163"/>
      <c r="I380" s="163"/>
      <c r="J380" s="163"/>
      <c r="K380" s="163"/>
      <c r="L380" s="163"/>
      <c r="M380" s="163"/>
    </row>
    <row r="381" spans="5:13" x14ac:dyDescent="0.25">
      <c r="E381" s="163"/>
      <c r="F381" s="163"/>
      <c r="G381" s="163"/>
      <c r="H381" s="163"/>
      <c r="I381" s="163"/>
      <c r="J381" s="163"/>
      <c r="K381" s="163"/>
      <c r="L381" s="163"/>
      <c r="M381" s="163"/>
    </row>
    <row r="382" spans="5:13" x14ac:dyDescent="0.25">
      <c r="E382" s="163"/>
      <c r="F382" s="163"/>
      <c r="G382" s="163"/>
      <c r="H382" s="163"/>
      <c r="I382" s="163"/>
      <c r="J382" s="163"/>
      <c r="K382" s="163"/>
      <c r="L382" s="163"/>
      <c r="M382" s="163"/>
    </row>
    <row r="383" spans="5:13" x14ac:dyDescent="0.25">
      <c r="E383" s="163"/>
      <c r="F383" s="163"/>
      <c r="G383" s="163"/>
      <c r="H383" s="163"/>
      <c r="I383" s="163"/>
      <c r="J383" s="163"/>
      <c r="K383" s="163"/>
      <c r="L383" s="163"/>
      <c r="M383" s="163"/>
    </row>
    <row r="384" spans="5:13" x14ac:dyDescent="0.25">
      <c r="E384" s="163"/>
      <c r="F384" s="163"/>
      <c r="G384" s="163"/>
      <c r="H384" s="163"/>
      <c r="I384" s="163"/>
      <c r="J384" s="163"/>
      <c r="K384" s="163"/>
      <c r="L384" s="163"/>
      <c r="M384" s="163"/>
    </row>
    <row r="385" spans="5:13" x14ac:dyDescent="0.25">
      <c r="E385" s="163"/>
      <c r="F385" s="163"/>
      <c r="G385" s="163"/>
      <c r="H385" s="163"/>
      <c r="I385" s="163"/>
      <c r="J385" s="163"/>
      <c r="K385" s="163"/>
      <c r="L385" s="163"/>
      <c r="M385" s="163"/>
    </row>
    <row r="386" spans="5:13" x14ac:dyDescent="0.25">
      <c r="E386" s="163"/>
      <c r="F386" s="163"/>
      <c r="G386" s="163"/>
      <c r="H386" s="163"/>
      <c r="I386" s="163"/>
      <c r="J386" s="163"/>
      <c r="K386" s="163"/>
      <c r="L386" s="163"/>
      <c r="M386" s="163"/>
    </row>
    <row r="387" spans="5:13" x14ac:dyDescent="0.25">
      <c r="E387" s="163"/>
      <c r="F387" s="163"/>
      <c r="G387" s="163"/>
      <c r="H387" s="163"/>
      <c r="I387" s="163"/>
      <c r="J387" s="163"/>
      <c r="K387" s="163"/>
      <c r="L387" s="163"/>
      <c r="M387" s="163"/>
    </row>
    <row r="388" spans="5:13" x14ac:dyDescent="0.25">
      <c r="E388" s="163"/>
      <c r="F388" s="163"/>
      <c r="G388" s="163"/>
      <c r="H388" s="163"/>
      <c r="I388" s="163"/>
      <c r="J388" s="163"/>
      <c r="K388" s="163"/>
      <c r="L388" s="163"/>
      <c r="M388" s="163"/>
    </row>
    <row r="389" spans="5:13" x14ac:dyDescent="0.25">
      <c r="E389" s="163"/>
      <c r="F389" s="163"/>
      <c r="G389" s="163"/>
      <c r="H389" s="163"/>
      <c r="I389" s="163"/>
      <c r="J389" s="163"/>
      <c r="K389" s="163"/>
      <c r="L389" s="163"/>
      <c r="M389" s="163"/>
    </row>
    <row r="390" spans="5:13" x14ac:dyDescent="0.25">
      <c r="E390" s="163"/>
      <c r="F390" s="163"/>
      <c r="G390" s="163"/>
      <c r="H390" s="163"/>
      <c r="I390" s="163"/>
      <c r="J390" s="163"/>
      <c r="K390" s="163"/>
      <c r="L390" s="163"/>
      <c r="M390" s="163"/>
    </row>
    <row r="391" spans="5:13" x14ac:dyDescent="0.25">
      <c r="E391" s="163"/>
      <c r="F391" s="163"/>
      <c r="G391" s="163"/>
      <c r="H391" s="163"/>
      <c r="I391" s="163"/>
      <c r="J391" s="163"/>
      <c r="K391" s="163"/>
      <c r="L391" s="163"/>
      <c r="M391" s="163"/>
    </row>
    <row r="392" spans="5:13" x14ac:dyDescent="0.25">
      <c r="E392" s="163"/>
      <c r="F392" s="163"/>
      <c r="G392" s="163"/>
      <c r="H392" s="163"/>
      <c r="I392" s="163"/>
      <c r="J392" s="163"/>
      <c r="K392" s="163"/>
      <c r="L392" s="163"/>
      <c r="M392" s="163"/>
    </row>
    <row r="393" spans="5:13" x14ac:dyDescent="0.25">
      <c r="E393" s="163"/>
      <c r="F393" s="163"/>
      <c r="G393" s="163"/>
      <c r="H393" s="163"/>
      <c r="I393" s="163"/>
      <c r="J393" s="163"/>
      <c r="K393" s="163"/>
      <c r="L393" s="163"/>
      <c r="M393" s="163"/>
    </row>
    <row r="394" spans="5:13" x14ac:dyDescent="0.25">
      <c r="E394" s="163"/>
      <c r="F394" s="163"/>
      <c r="G394" s="163"/>
      <c r="H394" s="163"/>
      <c r="I394" s="163"/>
      <c r="J394" s="163"/>
      <c r="K394" s="163"/>
      <c r="L394" s="163"/>
      <c r="M394" s="163"/>
    </row>
    <row r="395" spans="5:13" x14ac:dyDescent="0.25">
      <c r="E395" s="163"/>
      <c r="F395" s="163"/>
      <c r="G395" s="163"/>
      <c r="H395" s="163"/>
      <c r="I395" s="163"/>
      <c r="J395" s="163"/>
      <c r="K395" s="163"/>
      <c r="L395" s="163"/>
      <c r="M395" s="163"/>
    </row>
    <row r="396" spans="5:13" x14ac:dyDescent="0.25">
      <c r="E396" s="163"/>
      <c r="F396" s="163"/>
      <c r="G396" s="163"/>
      <c r="H396" s="163"/>
      <c r="I396" s="163"/>
      <c r="J396" s="163"/>
      <c r="K396" s="163"/>
      <c r="L396" s="163"/>
      <c r="M396" s="163"/>
    </row>
    <row r="397" spans="5:13" x14ac:dyDescent="0.25">
      <c r="E397" s="163"/>
      <c r="F397" s="163"/>
      <c r="G397" s="163"/>
      <c r="H397" s="163"/>
      <c r="I397" s="163"/>
      <c r="J397" s="163"/>
      <c r="K397" s="163"/>
      <c r="L397" s="163"/>
      <c r="M397" s="163"/>
    </row>
    <row r="398" spans="5:13" x14ac:dyDescent="0.25">
      <c r="E398" s="163"/>
      <c r="F398" s="163"/>
      <c r="G398" s="163"/>
      <c r="H398" s="163"/>
      <c r="I398" s="163"/>
      <c r="J398" s="163"/>
      <c r="K398" s="163"/>
      <c r="L398" s="163"/>
      <c r="M398" s="163"/>
    </row>
    <row r="399" spans="5:13" x14ac:dyDescent="0.25">
      <c r="E399" s="163"/>
      <c r="F399" s="163"/>
      <c r="G399" s="163"/>
      <c r="H399" s="163"/>
      <c r="I399" s="163"/>
      <c r="J399" s="163"/>
      <c r="K399" s="163"/>
      <c r="L399" s="163"/>
      <c r="M399" s="163"/>
    </row>
    <row r="400" spans="5:13" x14ac:dyDescent="0.25">
      <c r="E400" s="163"/>
      <c r="F400" s="163"/>
      <c r="G400" s="163"/>
      <c r="H400" s="163"/>
      <c r="I400" s="163"/>
      <c r="J400" s="163"/>
      <c r="K400" s="163"/>
      <c r="L400" s="163"/>
      <c r="M400" s="163"/>
    </row>
    <row r="401" spans="5:13" x14ac:dyDescent="0.25">
      <c r="E401" s="163"/>
      <c r="F401" s="163"/>
      <c r="G401" s="163"/>
      <c r="H401" s="163"/>
      <c r="I401" s="163"/>
      <c r="J401" s="163"/>
      <c r="K401" s="163"/>
      <c r="L401" s="163"/>
      <c r="M401" s="163"/>
    </row>
    <row r="402" spans="5:13" x14ac:dyDescent="0.25">
      <c r="E402" s="163"/>
      <c r="F402" s="163"/>
      <c r="G402" s="163"/>
      <c r="H402" s="163"/>
      <c r="I402" s="163"/>
      <c r="J402" s="163"/>
      <c r="K402" s="163"/>
      <c r="L402" s="163"/>
      <c r="M402" s="163"/>
    </row>
    <row r="403" spans="5:13" x14ac:dyDescent="0.25">
      <c r="E403" s="163"/>
      <c r="F403" s="163"/>
      <c r="G403" s="163"/>
      <c r="H403" s="163"/>
      <c r="I403" s="163"/>
      <c r="J403" s="163"/>
      <c r="K403" s="163"/>
      <c r="L403" s="163"/>
      <c r="M403" s="163"/>
    </row>
    <row r="404" spans="5:13" x14ac:dyDescent="0.25">
      <c r="E404" s="163"/>
      <c r="F404" s="163"/>
      <c r="G404" s="163"/>
      <c r="H404" s="163"/>
      <c r="I404" s="163"/>
      <c r="J404" s="163"/>
      <c r="K404" s="163"/>
      <c r="L404" s="163"/>
      <c r="M404" s="163"/>
    </row>
    <row r="405" spans="5:13" x14ac:dyDescent="0.25">
      <c r="E405" s="163"/>
      <c r="F405" s="163"/>
      <c r="G405" s="163"/>
      <c r="H405" s="163"/>
      <c r="I405" s="163"/>
      <c r="J405" s="163"/>
      <c r="K405" s="163"/>
      <c r="L405" s="163"/>
      <c r="M405" s="163"/>
    </row>
    <row r="406" spans="5:13" x14ac:dyDescent="0.25">
      <c r="E406" s="163"/>
      <c r="F406" s="163"/>
      <c r="G406" s="163"/>
      <c r="H406" s="163"/>
      <c r="I406" s="163"/>
      <c r="J406" s="163"/>
      <c r="K406" s="163"/>
      <c r="L406" s="163"/>
      <c r="M406" s="163"/>
    </row>
    <row r="407" spans="5:13" x14ac:dyDescent="0.25">
      <c r="E407" s="163"/>
      <c r="F407" s="163"/>
      <c r="G407" s="163"/>
      <c r="H407" s="163"/>
      <c r="I407" s="163"/>
      <c r="J407" s="163"/>
      <c r="K407" s="163"/>
      <c r="L407" s="163"/>
      <c r="M407" s="163"/>
    </row>
    <row r="408" spans="5:13" x14ac:dyDescent="0.25">
      <c r="E408" s="163"/>
      <c r="F408" s="163"/>
      <c r="G408" s="163"/>
      <c r="H408" s="163"/>
      <c r="I408" s="163"/>
      <c r="J408" s="163"/>
      <c r="K408" s="163"/>
      <c r="L408" s="163"/>
      <c r="M408" s="163"/>
    </row>
    <row r="409" spans="5:13" x14ac:dyDescent="0.25">
      <c r="E409" s="163"/>
      <c r="F409" s="163"/>
      <c r="G409" s="163"/>
      <c r="H409" s="163"/>
      <c r="I409" s="163"/>
      <c r="J409" s="163"/>
      <c r="K409" s="163"/>
      <c r="L409" s="163"/>
      <c r="M409" s="163"/>
    </row>
    <row r="410" spans="5:13" x14ac:dyDescent="0.25">
      <c r="E410" s="163"/>
      <c r="F410" s="163"/>
      <c r="G410" s="163"/>
      <c r="H410" s="163"/>
      <c r="I410" s="163"/>
      <c r="J410" s="163"/>
      <c r="K410" s="163"/>
      <c r="L410" s="163"/>
      <c r="M410" s="163"/>
    </row>
    <row r="411" spans="5:13" x14ac:dyDescent="0.25">
      <c r="E411" s="163"/>
      <c r="F411" s="163"/>
      <c r="G411" s="163"/>
      <c r="H411" s="163"/>
      <c r="I411" s="163"/>
      <c r="J411" s="163"/>
      <c r="K411" s="163"/>
      <c r="L411" s="163"/>
      <c r="M411" s="163"/>
    </row>
    <row r="412" spans="5:13" x14ac:dyDescent="0.25">
      <c r="E412" s="163"/>
      <c r="F412" s="163"/>
      <c r="G412" s="163"/>
      <c r="H412" s="163"/>
      <c r="I412" s="163"/>
      <c r="J412" s="163"/>
      <c r="K412" s="163"/>
      <c r="L412" s="163"/>
      <c r="M412" s="163"/>
    </row>
    <row r="413" spans="5:13" x14ac:dyDescent="0.25">
      <c r="E413" s="163"/>
      <c r="F413" s="163"/>
      <c r="G413" s="163"/>
      <c r="H413" s="163"/>
      <c r="I413" s="163"/>
      <c r="J413" s="163"/>
      <c r="K413" s="163"/>
      <c r="L413" s="163"/>
      <c r="M413" s="163"/>
    </row>
    <row r="414" spans="5:13" x14ac:dyDescent="0.25">
      <c r="E414" s="163"/>
      <c r="F414" s="163"/>
      <c r="G414" s="163"/>
      <c r="H414" s="163"/>
      <c r="I414" s="163"/>
      <c r="J414" s="163"/>
      <c r="K414" s="163"/>
      <c r="L414" s="163"/>
      <c r="M414" s="163"/>
    </row>
    <row r="415" spans="5:13" x14ac:dyDescent="0.25">
      <c r="E415" s="163"/>
      <c r="F415" s="163"/>
      <c r="G415" s="163"/>
      <c r="H415" s="163"/>
      <c r="I415" s="163"/>
      <c r="J415" s="163"/>
      <c r="K415" s="163"/>
      <c r="L415" s="163"/>
      <c r="M415" s="163"/>
    </row>
    <row r="416" spans="5:13" x14ac:dyDescent="0.25">
      <c r="E416" s="163"/>
      <c r="F416" s="163"/>
      <c r="G416" s="163"/>
      <c r="H416" s="163"/>
      <c r="I416" s="163"/>
      <c r="J416" s="163"/>
      <c r="K416" s="163"/>
      <c r="L416" s="163"/>
      <c r="M416" s="163"/>
    </row>
    <row r="417" spans="5:13" x14ac:dyDescent="0.25">
      <c r="E417" s="163"/>
      <c r="F417" s="163"/>
      <c r="G417" s="163"/>
      <c r="H417" s="163"/>
      <c r="I417" s="163"/>
      <c r="J417" s="163"/>
      <c r="K417" s="163"/>
      <c r="L417" s="163"/>
      <c r="M417" s="163"/>
    </row>
    <row r="418" spans="5:13" x14ac:dyDescent="0.25">
      <c r="E418" s="163"/>
      <c r="F418" s="163"/>
      <c r="G418" s="163"/>
      <c r="H418" s="163"/>
      <c r="I418" s="163"/>
      <c r="J418" s="163"/>
      <c r="K418" s="163"/>
      <c r="L418" s="163"/>
      <c r="M418" s="163"/>
    </row>
    <row r="419" spans="5:13" x14ac:dyDescent="0.25">
      <c r="E419" s="163"/>
      <c r="F419" s="163"/>
      <c r="G419" s="163"/>
      <c r="H419" s="163"/>
      <c r="I419" s="163"/>
      <c r="J419" s="163"/>
      <c r="K419" s="163"/>
      <c r="L419" s="163"/>
      <c r="M419" s="163"/>
    </row>
    <row r="420" spans="5:13" x14ac:dyDescent="0.25">
      <c r="E420" s="163"/>
      <c r="F420" s="163"/>
      <c r="G420" s="163"/>
      <c r="H420" s="163"/>
      <c r="I420" s="163"/>
      <c r="J420" s="163"/>
      <c r="K420" s="163"/>
      <c r="L420" s="163"/>
      <c r="M420" s="163"/>
    </row>
    <row r="421" spans="5:13" x14ac:dyDescent="0.25">
      <c r="E421" s="163"/>
      <c r="F421" s="163"/>
      <c r="G421" s="163"/>
      <c r="H421" s="163"/>
      <c r="I421" s="163"/>
      <c r="J421" s="163"/>
      <c r="K421" s="163"/>
      <c r="L421" s="163"/>
      <c r="M421" s="163"/>
    </row>
    <row r="422" spans="5:13" x14ac:dyDescent="0.25">
      <c r="E422" s="163"/>
      <c r="F422" s="163"/>
      <c r="G422" s="163"/>
      <c r="H422" s="163"/>
      <c r="I422" s="163"/>
      <c r="J422" s="163"/>
      <c r="K422" s="163"/>
      <c r="L422" s="163"/>
      <c r="M422" s="163"/>
    </row>
    <row r="423" spans="5:13" x14ac:dyDescent="0.25">
      <c r="E423" s="163"/>
      <c r="F423" s="163"/>
      <c r="G423" s="163"/>
      <c r="H423" s="163"/>
      <c r="I423" s="163"/>
      <c r="J423" s="163"/>
      <c r="K423" s="163"/>
      <c r="L423" s="163"/>
      <c r="M423" s="163"/>
    </row>
    <row r="424" spans="5:13" x14ac:dyDescent="0.25">
      <c r="E424" s="163"/>
      <c r="F424" s="163"/>
      <c r="G424" s="163"/>
      <c r="H424" s="163"/>
      <c r="I424" s="163"/>
      <c r="J424" s="163"/>
      <c r="K424" s="163"/>
      <c r="L424" s="163"/>
      <c r="M424" s="163"/>
    </row>
    <row r="425" spans="5:13" x14ac:dyDescent="0.25">
      <c r="E425" s="163"/>
      <c r="F425" s="163"/>
      <c r="G425" s="163"/>
      <c r="H425" s="163"/>
      <c r="I425" s="163"/>
      <c r="J425" s="163"/>
      <c r="K425" s="163"/>
      <c r="L425" s="163"/>
      <c r="M425" s="163"/>
    </row>
    <row r="426" spans="5:13" x14ac:dyDescent="0.25">
      <c r="E426" s="163"/>
      <c r="F426" s="163"/>
      <c r="G426" s="163"/>
      <c r="H426" s="163"/>
      <c r="I426" s="163"/>
      <c r="J426" s="163"/>
      <c r="K426" s="163"/>
      <c r="L426" s="163"/>
      <c r="M426" s="163"/>
    </row>
    <row r="427" spans="5:13" x14ac:dyDescent="0.25">
      <c r="E427" s="163"/>
      <c r="F427" s="163"/>
      <c r="G427" s="163"/>
      <c r="H427" s="163"/>
      <c r="I427" s="163"/>
      <c r="J427" s="163"/>
      <c r="K427" s="163"/>
      <c r="L427" s="163"/>
      <c r="M427" s="163"/>
    </row>
    <row r="428" spans="5:13" x14ac:dyDescent="0.25">
      <c r="E428" s="163"/>
      <c r="F428" s="163"/>
      <c r="G428" s="163"/>
      <c r="H428" s="163"/>
      <c r="I428" s="163"/>
      <c r="J428" s="163"/>
      <c r="K428" s="163"/>
      <c r="L428" s="163"/>
      <c r="M428" s="163"/>
    </row>
    <row r="429" spans="5:13" x14ac:dyDescent="0.25">
      <c r="E429" s="163"/>
      <c r="F429" s="163"/>
      <c r="G429" s="163"/>
      <c r="H429" s="163"/>
      <c r="I429" s="163"/>
      <c r="J429" s="163"/>
      <c r="K429" s="163"/>
      <c r="L429" s="163"/>
      <c r="M429" s="163"/>
    </row>
    <row r="430" spans="5:13" x14ac:dyDescent="0.25">
      <c r="E430" s="163"/>
      <c r="F430" s="163"/>
      <c r="G430" s="163"/>
      <c r="H430" s="163"/>
      <c r="I430" s="163"/>
      <c r="J430" s="163"/>
      <c r="K430" s="163"/>
      <c r="L430" s="163"/>
      <c r="M430" s="163"/>
    </row>
    <row r="431" spans="5:13" x14ac:dyDescent="0.25">
      <c r="E431" s="163"/>
      <c r="F431" s="163"/>
      <c r="G431" s="163"/>
      <c r="H431" s="163"/>
      <c r="I431" s="163"/>
      <c r="J431" s="163"/>
      <c r="K431" s="163"/>
      <c r="L431" s="163"/>
      <c r="M431" s="163"/>
    </row>
    <row r="432" spans="5:13" x14ac:dyDescent="0.25">
      <c r="E432" s="163"/>
      <c r="F432" s="163"/>
      <c r="G432" s="163"/>
      <c r="H432" s="163"/>
      <c r="I432" s="163"/>
      <c r="J432" s="163"/>
      <c r="K432" s="163"/>
      <c r="L432" s="163"/>
      <c r="M432" s="163"/>
    </row>
    <row r="433" spans="5:13" x14ac:dyDescent="0.25">
      <c r="E433" s="163"/>
      <c r="F433" s="163"/>
      <c r="G433" s="163"/>
      <c r="H433" s="163"/>
      <c r="I433" s="163"/>
      <c r="J433" s="163"/>
      <c r="K433" s="163"/>
      <c r="L433" s="163"/>
      <c r="M433" s="163"/>
    </row>
    <row r="434" spans="5:13" x14ac:dyDescent="0.25">
      <c r="E434" s="163"/>
      <c r="F434" s="163"/>
      <c r="G434" s="163"/>
      <c r="H434" s="163"/>
      <c r="I434" s="163"/>
      <c r="J434" s="163"/>
      <c r="K434" s="163"/>
      <c r="L434" s="163"/>
      <c r="M434" s="163"/>
    </row>
    <row r="435" spans="5:13" x14ac:dyDescent="0.25">
      <c r="E435" s="163"/>
      <c r="F435" s="163"/>
      <c r="G435" s="163"/>
      <c r="H435" s="163"/>
      <c r="I435" s="163"/>
      <c r="J435" s="163"/>
      <c r="K435" s="163"/>
      <c r="L435" s="163"/>
      <c r="M435" s="163"/>
    </row>
    <row r="436" spans="5:13" x14ac:dyDescent="0.25">
      <c r="E436" s="163"/>
      <c r="F436" s="163"/>
      <c r="G436" s="163"/>
      <c r="H436" s="163"/>
      <c r="I436" s="163"/>
      <c r="J436" s="163"/>
      <c r="K436" s="163"/>
      <c r="L436" s="163"/>
      <c r="M436" s="163"/>
    </row>
    <row r="437" spans="5:13" x14ac:dyDescent="0.25">
      <c r="E437" s="163"/>
      <c r="F437" s="163"/>
      <c r="G437" s="163"/>
      <c r="H437" s="163"/>
      <c r="I437" s="163"/>
      <c r="J437" s="163"/>
      <c r="K437" s="163"/>
      <c r="L437" s="163"/>
      <c r="M437" s="163"/>
    </row>
    <row r="438" spans="5:13" x14ac:dyDescent="0.25">
      <c r="E438" s="163"/>
      <c r="F438" s="163"/>
      <c r="G438" s="163"/>
      <c r="H438" s="163"/>
      <c r="I438" s="163"/>
      <c r="J438" s="163"/>
      <c r="K438" s="163"/>
      <c r="L438" s="163"/>
      <c r="M438" s="163"/>
    </row>
    <row r="439" spans="5:13" x14ac:dyDescent="0.25">
      <c r="E439" s="163"/>
      <c r="F439" s="163"/>
      <c r="G439" s="163"/>
      <c r="H439" s="163"/>
      <c r="I439" s="163"/>
      <c r="J439" s="163"/>
      <c r="K439" s="163"/>
      <c r="L439" s="163"/>
      <c r="M439" s="163"/>
    </row>
    <row r="440" spans="5:13" x14ac:dyDescent="0.25">
      <c r="E440" s="163"/>
      <c r="F440" s="163"/>
      <c r="G440" s="163"/>
      <c r="H440" s="163"/>
      <c r="I440" s="163"/>
      <c r="J440" s="163"/>
      <c r="K440" s="163"/>
      <c r="L440" s="163"/>
      <c r="M440" s="163"/>
    </row>
    <row r="441" spans="5:13" x14ac:dyDescent="0.25">
      <c r="E441" s="163"/>
      <c r="F441" s="163"/>
      <c r="G441" s="163"/>
      <c r="H441" s="163"/>
      <c r="I441" s="163"/>
      <c r="J441" s="163"/>
      <c r="K441" s="163"/>
      <c r="L441" s="163"/>
      <c r="M441" s="163"/>
    </row>
    <row r="442" spans="5:13" x14ac:dyDescent="0.25">
      <c r="E442" s="163"/>
      <c r="F442" s="163"/>
      <c r="G442" s="163"/>
      <c r="H442" s="163"/>
      <c r="I442" s="163"/>
      <c r="J442" s="163"/>
      <c r="K442" s="163"/>
      <c r="L442" s="163"/>
      <c r="M442" s="163"/>
    </row>
    <row r="443" spans="5:13" x14ac:dyDescent="0.25">
      <c r="E443" s="163"/>
      <c r="F443" s="163"/>
      <c r="G443" s="163"/>
      <c r="H443" s="163"/>
      <c r="I443" s="163"/>
      <c r="J443" s="163"/>
      <c r="K443" s="163"/>
      <c r="L443" s="163"/>
      <c r="M443" s="163"/>
    </row>
    <row r="444" spans="5:13" x14ac:dyDescent="0.25">
      <c r="E444" s="163"/>
      <c r="F444" s="163"/>
      <c r="G444" s="163"/>
      <c r="H444" s="163"/>
      <c r="I444" s="163"/>
      <c r="J444" s="163"/>
      <c r="K444" s="163"/>
      <c r="L444" s="163"/>
      <c r="M444" s="163"/>
    </row>
    <row r="445" spans="5:13" x14ac:dyDescent="0.25">
      <c r="E445" s="163"/>
      <c r="F445" s="163"/>
      <c r="G445" s="163"/>
      <c r="H445" s="163"/>
      <c r="I445" s="163"/>
      <c r="J445" s="163"/>
      <c r="K445" s="163"/>
      <c r="L445" s="163"/>
      <c r="M445" s="163"/>
    </row>
    <row r="446" spans="5:13" x14ac:dyDescent="0.25">
      <c r="E446" s="163"/>
      <c r="F446" s="163"/>
      <c r="G446" s="163"/>
      <c r="H446" s="163"/>
      <c r="I446" s="163"/>
      <c r="J446" s="163"/>
      <c r="K446" s="163"/>
      <c r="L446" s="163"/>
      <c r="M446" s="163"/>
    </row>
    <row r="447" spans="5:13" x14ac:dyDescent="0.25">
      <c r="E447" s="163"/>
      <c r="F447" s="163"/>
      <c r="G447" s="163"/>
      <c r="H447" s="163"/>
      <c r="I447" s="163"/>
      <c r="J447" s="163"/>
      <c r="K447" s="163"/>
      <c r="L447" s="163"/>
      <c r="M447" s="163"/>
    </row>
    <row r="448" spans="5:13" x14ac:dyDescent="0.25">
      <c r="E448" s="163"/>
      <c r="F448" s="163"/>
      <c r="G448" s="163"/>
      <c r="H448" s="163"/>
      <c r="I448" s="163"/>
      <c r="J448" s="163"/>
      <c r="K448" s="163"/>
      <c r="L448" s="163"/>
      <c r="M448" s="163"/>
    </row>
    <row r="449" spans="5:13" x14ac:dyDescent="0.25">
      <c r="E449" s="163"/>
      <c r="F449" s="163"/>
      <c r="G449" s="163"/>
      <c r="H449" s="163"/>
      <c r="I449" s="163"/>
      <c r="J449" s="163"/>
      <c r="K449" s="163"/>
      <c r="L449" s="163"/>
      <c r="M449" s="163"/>
    </row>
    <row r="450" spans="5:13" x14ac:dyDescent="0.25">
      <c r="E450" s="163"/>
      <c r="F450" s="163"/>
      <c r="G450" s="163"/>
      <c r="H450" s="163"/>
      <c r="I450" s="163"/>
      <c r="J450" s="163"/>
      <c r="K450" s="163"/>
      <c r="L450" s="163"/>
      <c r="M450" s="163"/>
    </row>
    <row r="451" spans="5:13" x14ac:dyDescent="0.25">
      <c r="E451" s="163"/>
      <c r="F451" s="163"/>
      <c r="G451" s="163"/>
      <c r="H451" s="163"/>
      <c r="I451" s="163"/>
      <c r="J451" s="163"/>
      <c r="K451" s="163"/>
      <c r="L451" s="163"/>
      <c r="M451" s="163"/>
    </row>
    <row r="452" spans="5:13" x14ac:dyDescent="0.25">
      <c r="E452" s="163"/>
      <c r="F452" s="163"/>
      <c r="G452" s="163"/>
      <c r="H452" s="163"/>
      <c r="I452" s="163"/>
      <c r="J452" s="163"/>
      <c r="K452" s="163"/>
      <c r="L452" s="163"/>
      <c r="M452" s="163"/>
    </row>
    <row r="453" spans="5:13" x14ac:dyDescent="0.25">
      <c r="E453" s="163"/>
      <c r="F453" s="163"/>
      <c r="G453" s="163"/>
      <c r="H453" s="163"/>
      <c r="I453" s="163"/>
      <c r="J453" s="163"/>
      <c r="K453" s="163"/>
      <c r="L453" s="163"/>
      <c r="M453" s="163"/>
    </row>
    <row r="454" spans="5:13" x14ac:dyDescent="0.25">
      <c r="E454" s="163"/>
      <c r="F454" s="163"/>
      <c r="G454" s="163"/>
      <c r="H454" s="163"/>
      <c r="I454" s="163"/>
      <c r="J454" s="163"/>
      <c r="K454" s="163"/>
      <c r="L454" s="163"/>
      <c r="M454" s="163"/>
    </row>
    <row r="455" spans="5:13" x14ac:dyDescent="0.25">
      <c r="E455" s="163"/>
      <c r="F455" s="163"/>
      <c r="G455" s="163"/>
      <c r="H455" s="163"/>
      <c r="I455" s="163"/>
      <c r="J455" s="163"/>
      <c r="K455" s="163"/>
      <c r="L455" s="163"/>
      <c r="M455" s="163"/>
    </row>
    <row r="456" spans="5:13" x14ac:dyDescent="0.25">
      <c r="E456" s="163"/>
      <c r="F456" s="163"/>
      <c r="G456" s="163"/>
      <c r="H456" s="163"/>
      <c r="I456" s="163"/>
      <c r="J456" s="163"/>
      <c r="K456" s="163"/>
      <c r="L456" s="163"/>
      <c r="M456" s="163"/>
    </row>
    <row r="457" spans="5:13" x14ac:dyDescent="0.25">
      <c r="E457" s="163"/>
      <c r="F457" s="163"/>
      <c r="G457" s="163"/>
      <c r="H457" s="163"/>
      <c r="I457" s="163"/>
      <c r="J457" s="163"/>
      <c r="K457" s="163"/>
      <c r="L457" s="163"/>
      <c r="M457" s="163"/>
    </row>
    <row r="458" spans="5:13" x14ac:dyDescent="0.25">
      <c r="E458" s="163"/>
      <c r="F458" s="163"/>
      <c r="G458" s="163"/>
      <c r="H458" s="163"/>
      <c r="I458" s="163"/>
      <c r="J458" s="163"/>
      <c r="K458" s="163"/>
      <c r="L458" s="163"/>
      <c r="M458" s="163"/>
    </row>
    <row r="459" spans="5:13" x14ac:dyDescent="0.25">
      <c r="E459" s="163"/>
      <c r="F459" s="163"/>
      <c r="G459" s="163"/>
      <c r="H459" s="163"/>
      <c r="I459" s="163"/>
      <c r="J459" s="163"/>
      <c r="K459" s="163"/>
      <c r="L459" s="163"/>
      <c r="M459" s="163"/>
    </row>
    <row r="460" spans="5:13" x14ac:dyDescent="0.25">
      <c r="E460" s="163"/>
      <c r="F460" s="163"/>
      <c r="G460" s="163"/>
      <c r="H460" s="163"/>
      <c r="I460" s="163"/>
      <c r="J460" s="163"/>
      <c r="K460" s="163"/>
      <c r="L460" s="163"/>
      <c r="M460" s="163"/>
    </row>
    <row r="461" spans="5:13" x14ac:dyDescent="0.25">
      <c r="E461" s="163"/>
      <c r="F461" s="163"/>
      <c r="G461" s="163"/>
      <c r="H461" s="163"/>
      <c r="I461" s="163"/>
      <c r="J461" s="163"/>
      <c r="K461" s="163"/>
      <c r="L461" s="163"/>
      <c r="M461" s="163"/>
    </row>
    <row r="462" spans="5:13" x14ac:dyDescent="0.25">
      <c r="E462" s="163"/>
      <c r="F462" s="163"/>
      <c r="G462" s="163"/>
      <c r="H462" s="163"/>
      <c r="I462" s="163"/>
      <c r="J462" s="163"/>
      <c r="K462" s="163"/>
      <c r="L462" s="163"/>
      <c r="M462" s="163"/>
    </row>
    <row r="463" spans="5:13" x14ac:dyDescent="0.25">
      <c r="E463" s="163"/>
      <c r="F463" s="163"/>
      <c r="G463" s="163"/>
      <c r="H463" s="163"/>
      <c r="I463" s="163"/>
      <c r="J463" s="163"/>
      <c r="K463" s="163"/>
      <c r="L463" s="163"/>
      <c r="M463" s="163"/>
    </row>
    <row r="464" spans="5:13" x14ac:dyDescent="0.25">
      <c r="E464" s="163"/>
      <c r="F464" s="163"/>
      <c r="G464" s="163"/>
      <c r="H464" s="163"/>
      <c r="I464" s="163"/>
      <c r="J464" s="163"/>
      <c r="K464" s="163"/>
      <c r="L464" s="163"/>
      <c r="M464" s="163"/>
    </row>
    <row r="465" spans="5:13" x14ac:dyDescent="0.25">
      <c r="E465" s="163"/>
      <c r="F465" s="163"/>
      <c r="G465" s="163"/>
      <c r="H465" s="163"/>
      <c r="I465" s="163"/>
      <c r="J465" s="163"/>
      <c r="K465" s="163"/>
      <c r="L465" s="163"/>
      <c r="M465" s="163"/>
    </row>
    <row r="466" spans="5:13" x14ac:dyDescent="0.25">
      <c r="E466" s="163"/>
      <c r="F466" s="163"/>
      <c r="G466" s="163"/>
      <c r="H466" s="163"/>
      <c r="I466" s="163"/>
      <c r="J466" s="163"/>
      <c r="K466" s="163"/>
      <c r="L466" s="163"/>
      <c r="M466" s="163"/>
    </row>
    <row r="467" spans="5:13" x14ac:dyDescent="0.25">
      <c r="E467" s="163"/>
      <c r="F467" s="163"/>
      <c r="G467" s="163"/>
      <c r="H467" s="163"/>
      <c r="I467" s="163"/>
      <c r="J467" s="163"/>
      <c r="K467" s="163"/>
      <c r="L467" s="163"/>
      <c r="M467" s="163"/>
    </row>
    <row r="468" spans="5:13" x14ac:dyDescent="0.25">
      <c r="E468" s="163"/>
      <c r="F468" s="163"/>
      <c r="G468" s="163"/>
      <c r="H468" s="163"/>
      <c r="I468" s="163"/>
      <c r="J468" s="163"/>
      <c r="K468" s="163"/>
      <c r="L468" s="163"/>
      <c r="M468" s="163"/>
    </row>
    <row r="469" spans="5:13" x14ac:dyDescent="0.25">
      <c r="E469" s="163"/>
      <c r="F469" s="163"/>
      <c r="G469" s="163"/>
      <c r="H469" s="163"/>
      <c r="I469" s="163"/>
      <c r="J469" s="163"/>
      <c r="K469" s="163"/>
      <c r="L469" s="163"/>
      <c r="M469" s="163"/>
    </row>
    <row r="470" spans="5:13" x14ac:dyDescent="0.25">
      <c r="E470" s="163"/>
      <c r="F470" s="163"/>
      <c r="G470" s="163"/>
      <c r="H470" s="163"/>
      <c r="I470" s="163"/>
      <c r="J470" s="163"/>
      <c r="K470" s="163"/>
      <c r="L470" s="163"/>
      <c r="M470" s="163"/>
    </row>
    <row r="471" spans="5:13" x14ac:dyDescent="0.25">
      <c r="E471" s="163"/>
      <c r="F471" s="163"/>
      <c r="G471" s="163"/>
      <c r="H471" s="163"/>
      <c r="I471" s="163"/>
      <c r="J471" s="163"/>
      <c r="K471" s="163"/>
      <c r="L471" s="163"/>
      <c r="M471" s="163"/>
    </row>
    <row r="472" spans="5:13" x14ac:dyDescent="0.25">
      <c r="E472" s="163"/>
      <c r="F472" s="163"/>
      <c r="G472" s="163"/>
      <c r="H472" s="163"/>
      <c r="I472" s="163"/>
      <c r="J472" s="163"/>
      <c r="K472" s="163"/>
      <c r="L472" s="163"/>
      <c r="M472" s="163"/>
    </row>
    <row r="473" spans="5:13" x14ac:dyDescent="0.25">
      <c r="E473" s="163"/>
      <c r="F473" s="163"/>
      <c r="G473" s="163"/>
      <c r="H473" s="163"/>
      <c r="I473" s="163"/>
      <c r="J473" s="163"/>
      <c r="K473" s="163"/>
      <c r="L473" s="163"/>
      <c r="M473" s="163"/>
    </row>
    <row r="474" spans="5:13" x14ac:dyDescent="0.25">
      <c r="E474" s="163"/>
      <c r="F474" s="163"/>
      <c r="G474" s="163"/>
      <c r="H474" s="163"/>
      <c r="I474" s="163"/>
      <c r="J474" s="163"/>
      <c r="K474" s="163"/>
      <c r="L474" s="163"/>
      <c r="M474" s="163"/>
    </row>
    <row r="475" spans="5:13" x14ac:dyDescent="0.25">
      <c r="E475" s="163"/>
      <c r="F475" s="163"/>
      <c r="G475" s="163"/>
      <c r="H475" s="163"/>
      <c r="I475" s="163"/>
      <c r="J475" s="163"/>
      <c r="K475" s="163"/>
      <c r="L475" s="163"/>
      <c r="M475" s="163"/>
    </row>
    <row r="476" spans="5:13" x14ac:dyDescent="0.25">
      <c r="E476" s="163"/>
      <c r="F476" s="163"/>
      <c r="G476" s="163"/>
      <c r="H476" s="163"/>
      <c r="I476" s="163"/>
      <c r="J476" s="163"/>
      <c r="K476" s="163"/>
      <c r="L476" s="163"/>
      <c r="M476" s="163"/>
    </row>
    <row r="477" spans="5:13" x14ac:dyDescent="0.25">
      <c r="E477" s="163"/>
      <c r="F477" s="163"/>
      <c r="G477" s="163"/>
      <c r="H477" s="163"/>
      <c r="I477" s="163"/>
      <c r="J477" s="163"/>
      <c r="K477" s="163"/>
      <c r="L477" s="163"/>
      <c r="M477" s="163"/>
    </row>
    <row r="478" spans="5:13" x14ac:dyDescent="0.25">
      <c r="E478" s="163"/>
      <c r="F478" s="163"/>
      <c r="G478" s="163"/>
      <c r="H478" s="163"/>
      <c r="I478" s="163"/>
      <c r="J478" s="163"/>
      <c r="K478" s="163"/>
      <c r="L478" s="163"/>
      <c r="M478" s="163"/>
    </row>
    <row r="479" spans="5:13" x14ac:dyDescent="0.25">
      <c r="E479" s="163"/>
      <c r="F479" s="163"/>
      <c r="G479" s="163"/>
      <c r="H479" s="163"/>
      <c r="I479" s="163"/>
      <c r="J479" s="163"/>
      <c r="K479" s="163"/>
      <c r="L479" s="163"/>
      <c r="M479" s="163"/>
    </row>
    <row r="480" spans="5:13" x14ac:dyDescent="0.25">
      <c r="E480" s="163"/>
      <c r="F480" s="163"/>
      <c r="G480" s="163"/>
      <c r="H480" s="163"/>
      <c r="I480" s="163"/>
      <c r="J480" s="163"/>
      <c r="K480" s="163"/>
      <c r="L480" s="163"/>
      <c r="M480" s="163"/>
    </row>
    <row r="481" spans="5:13" x14ac:dyDescent="0.25">
      <c r="E481" s="163"/>
      <c r="F481" s="163"/>
      <c r="G481" s="163"/>
      <c r="H481" s="163"/>
      <c r="I481" s="163"/>
      <c r="J481" s="163"/>
      <c r="K481" s="163"/>
      <c r="L481" s="163"/>
      <c r="M481" s="163"/>
    </row>
    <row r="482" spans="5:13" x14ac:dyDescent="0.25">
      <c r="E482" s="163"/>
      <c r="F482" s="163"/>
      <c r="G482" s="163"/>
      <c r="H482" s="163"/>
      <c r="I482" s="163"/>
      <c r="J482" s="163"/>
      <c r="K482" s="163"/>
      <c r="L482" s="163"/>
      <c r="M482" s="163"/>
    </row>
    <row r="483" spans="5:13" x14ac:dyDescent="0.25">
      <c r="E483" s="163"/>
      <c r="F483" s="163"/>
      <c r="G483" s="163"/>
      <c r="H483" s="163"/>
      <c r="I483" s="163"/>
      <c r="J483" s="163"/>
      <c r="K483" s="163"/>
      <c r="L483" s="163"/>
      <c r="M483" s="163"/>
    </row>
    <row r="484" spans="5:13" x14ac:dyDescent="0.25">
      <c r="E484" s="163"/>
      <c r="F484" s="163"/>
      <c r="G484" s="163"/>
      <c r="H484" s="163"/>
      <c r="I484" s="163"/>
      <c r="J484" s="163"/>
      <c r="K484" s="163"/>
      <c r="L484" s="163"/>
      <c r="M484" s="163"/>
    </row>
    <row r="485" spans="5:13" x14ac:dyDescent="0.25">
      <c r="E485" s="163"/>
      <c r="F485" s="163"/>
      <c r="G485" s="163"/>
      <c r="H485" s="163"/>
      <c r="I485" s="163"/>
      <c r="J485" s="163"/>
      <c r="K485" s="163"/>
      <c r="L485" s="163"/>
      <c r="M485" s="163"/>
    </row>
    <row r="486" spans="5:13" x14ac:dyDescent="0.25">
      <c r="E486" s="163"/>
      <c r="F486" s="163"/>
      <c r="G486" s="163"/>
      <c r="H486" s="163"/>
      <c r="I486" s="163"/>
      <c r="J486" s="163"/>
      <c r="K486" s="163"/>
      <c r="L486" s="163"/>
      <c r="M486" s="163"/>
    </row>
    <row r="487" spans="5:13" x14ac:dyDescent="0.25">
      <c r="E487" s="163"/>
      <c r="F487" s="163"/>
      <c r="G487" s="163"/>
      <c r="H487" s="163"/>
      <c r="I487" s="163"/>
      <c r="J487" s="163"/>
      <c r="K487" s="163"/>
      <c r="L487" s="163"/>
      <c r="M487" s="163"/>
    </row>
    <row r="488" spans="5:13" x14ac:dyDescent="0.25">
      <c r="E488" s="163"/>
      <c r="F488" s="163"/>
      <c r="G488" s="163"/>
      <c r="H488" s="163"/>
      <c r="I488" s="163"/>
      <c r="J488" s="163"/>
      <c r="K488" s="163"/>
      <c r="L488" s="163"/>
      <c r="M488" s="163"/>
    </row>
    <row r="489" spans="5:13" x14ac:dyDescent="0.25">
      <c r="E489" s="163"/>
      <c r="F489" s="163"/>
      <c r="G489" s="163"/>
      <c r="H489" s="163"/>
      <c r="I489" s="163"/>
      <c r="J489" s="163"/>
      <c r="K489" s="163"/>
      <c r="L489" s="163"/>
      <c r="M489" s="163"/>
    </row>
    <row r="490" spans="5:13" x14ac:dyDescent="0.25">
      <c r="E490" s="163"/>
      <c r="F490" s="163"/>
      <c r="G490" s="163"/>
      <c r="H490" s="163"/>
      <c r="I490" s="163"/>
      <c r="J490" s="163"/>
      <c r="K490" s="163"/>
      <c r="L490" s="163"/>
      <c r="M490" s="163"/>
    </row>
    <row r="491" spans="5:13" x14ac:dyDescent="0.25">
      <c r="E491" s="163"/>
      <c r="F491" s="163"/>
      <c r="G491" s="163"/>
      <c r="H491" s="163"/>
      <c r="I491" s="163"/>
      <c r="J491" s="163"/>
      <c r="K491" s="163"/>
      <c r="L491" s="163"/>
      <c r="M491" s="163"/>
    </row>
    <row r="492" spans="5:13" x14ac:dyDescent="0.25">
      <c r="E492" s="163"/>
      <c r="F492" s="163"/>
      <c r="G492" s="163"/>
      <c r="H492" s="163"/>
      <c r="I492" s="163"/>
      <c r="J492" s="163"/>
      <c r="K492" s="163"/>
      <c r="L492" s="163"/>
      <c r="M492" s="163"/>
    </row>
    <row r="493" spans="5:13" x14ac:dyDescent="0.25">
      <c r="E493" s="163"/>
      <c r="F493" s="163"/>
      <c r="G493" s="163"/>
      <c r="H493" s="163"/>
      <c r="I493" s="163"/>
      <c r="J493" s="163"/>
      <c r="K493" s="163"/>
      <c r="L493" s="163"/>
      <c r="M493" s="163"/>
    </row>
    <row r="494" spans="5:13" x14ac:dyDescent="0.25">
      <c r="E494" s="163"/>
      <c r="F494" s="163"/>
      <c r="G494" s="163"/>
      <c r="H494" s="163"/>
      <c r="I494" s="163"/>
      <c r="J494" s="163"/>
      <c r="K494" s="163"/>
      <c r="L494" s="163"/>
      <c r="M494" s="163"/>
    </row>
    <row r="495" spans="5:13" x14ac:dyDescent="0.25">
      <c r="E495" s="163"/>
      <c r="F495" s="163"/>
      <c r="G495" s="163"/>
      <c r="H495" s="163"/>
      <c r="I495" s="163"/>
      <c r="J495" s="163"/>
      <c r="K495" s="163"/>
      <c r="L495" s="163"/>
      <c r="M495" s="163"/>
    </row>
    <row r="496" spans="5:13" x14ac:dyDescent="0.25">
      <c r="E496" s="163"/>
      <c r="F496" s="163"/>
      <c r="G496" s="163"/>
      <c r="H496" s="163"/>
      <c r="I496" s="163"/>
      <c r="J496" s="163"/>
      <c r="K496" s="163"/>
      <c r="L496" s="163"/>
      <c r="M496" s="163"/>
    </row>
    <row r="497" spans="5:13" x14ac:dyDescent="0.25">
      <c r="E497" s="163"/>
      <c r="F497" s="163"/>
      <c r="G497" s="163"/>
      <c r="H497" s="163"/>
      <c r="I497" s="163"/>
      <c r="J497" s="163"/>
      <c r="K497" s="163"/>
      <c r="L497" s="163"/>
      <c r="M497" s="163"/>
    </row>
    <row r="498" spans="5:13" x14ac:dyDescent="0.25">
      <c r="E498" s="163"/>
      <c r="F498" s="163"/>
      <c r="G498" s="163"/>
      <c r="H498" s="163"/>
      <c r="I498" s="163"/>
      <c r="J498" s="163"/>
      <c r="K498" s="163"/>
      <c r="L498" s="163"/>
      <c r="M498" s="163"/>
    </row>
    <row r="499" spans="5:13" x14ac:dyDescent="0.25">
      <c r="E499" s="163"/>
      <c r="F499" s="163"/>
      <c r="G499" s="163"/>
      <c r="H499" s="163"/>
      <c r="I499" s="163"/>
      <c r="J499" s="163"/>
      <c r="K499" s="163"/>
      <c r="L499" s="163"/>
      <c r="M499" s="163"/>
    </row>
    <row r="500" spans="5:13" x14ac:dyDescent="0.25">
      <c r="E500" s="163"/>
      <c r="F500" s="163"/>
      <c r="G500" s="163"/>
      <c r="H500" s="163"/>
      <c r="I500" s="163"/>
      <c r="J500" s="163"/>
      <c r="K500" s="163"/>
      <c r="L500" s="163"/>
      <c r="M500" s="163"/>
    </row>
    <row r="501" spans="5:13" x14ac:dyDescent="0.25">
      <c r="E501" s="163"/>
      <c r="F501" s="163"/>
      <c r="G501" s="163"/>
      <c r="H501" s="163"/>
      <c r="I501" s="163"/>
      <c r="J501" s="163"/>
      <c r="K501" s="163"/>
      <c r="L501" s="163"/>
      <c r="M501" s="163"/>
    </row>
    <row r="502" spans="5:13" x14ac:dyDescent="0.25">
      <c r="E502" s="163"/>
      <c r="F502" s="163"/>
      <c r="G502" s="163"/>
      <c r="H502" s="163"/>
      <c r="I502" s="163"/>
      <c r="J502" s="163"/>
      <c r="K502" s="163"/>
      <c r="L502" s="163"/>
      <c r="M502" s="163"/>
    </row>
    <row r="503" spans="5:13" x14ac:dyDescent="0.25">
      <c r="E503" s="163"/>
      <c r="F503" s="163"/>
      <c r="G503" s="163"/>
      <c r="H503" s="163"/>
      <c r="I503" s="163"/>
      <c r="J503" s="163"/>
      <c r="K503" s="163"/>
      <c r="L503" s="163"/>
      <c r="M503" s="163"/>
    </row>
    <row r="504" spans="5:13" x14ac:dyDescent="0.25">
      <c r="E504" s="163"/>
      <c r="F504" s="163"/>
      <c r="G504" s="163"/>
      <c r="H504" s="163"/>
      <c r="I504" s="163"/>
      <c r="J504" s="163"/>
      <c r="K504" s="163"/>
      <c r="L504" s="163"/>
      <c r="M504" s="163"/>
    </row>
    <row r="505" spans="5:13" x14ac:dyDescent="0.25">
      <c r="E505" s="163"/>
      <c r="F505" s="163"/>
      <c r="G505" s="163"/>
      <c r="H505" s="163"/>
      <c r="I505" s="163"/>
      <c r="J505" s="163"/>
      <c r="K505" s="163"/>
      <c r="L505" s="163"/>
      <c r="M505" s="163"/>
    </row>
    <row r="506" spans="5:13" x14ac:dyDescent="0.25">
      <c r="E506" s="163"/>
      <c r="F506" s="163"/>
      <c r="G506" s="163"/>
      <c r="H506" s="163"/>
      <c r="I506" s="163"/>
      <c r="J506" s="163"/>
      <c r="K506" s="163"/>
      <c r="L506" s="163"/>
      <c r="M506" s="163"/>
    </row>
    <row r="507" spans="5:13" x14ac:dyDescent="0.25">
      <c r="E507" s="163"/>
      <c r="F507" s="163"/>
      <c r="G507" s="163"/>
      <c r="H507" s="163"/>
      <c r="I507" s="163"/>
      <c r="J507" s="163"/>
      <c r="K507" s="163"/>
      <c r="L507" s="163"/>
      <c r="M507" s="163"/>
    </row>
    <row r="508" spans="5:13" x14ac:dyDescent="0.25">
      <c r="E508" s="163"/>
      <c r="F508" s="163"/>
      <c r="G508" s="163"/>
      <c r="H508" s="163"/>
      <c r="I508" s="163"/>
      <c r="J508" s="163"/>
      <c r="K508" s="163"/>
      <c r="L508" s="163"/>
      <c r="M508" s="163"/>
    </row>
    <row r="509" spans="5:13" x14ac:dyDescent="0.25">
      <c r="E509" s="163"/>
      <c r="F509" s="163"/>
      <c r="G509" s="163"/>
      <c r="H509" s="163"/>
      <c r="I509" s="163"/>
      <c r="J509" s="163"/>
      <c r="K509" s="163"/>
      <c r="L509" s="163"/>
      <c r="M509" s="163"/>
    </row>
    <row r="510" spans="5:13" x14ac:dyDescent="0.25">
      <c r="E510" s="163"/>
      <c r="F510" s="163"/>
      <c r="G510" s="163"/>
      <c r="H510" s="163"/>
      <c r="I510" s="163"/>
      <c r="J510" s="163"/>
      <c r="K510" s="163"/>
      <c r="L510" s="163"/>
      <c r="M510" s="163"/>
    </row>
    <row r="511" spans="5:13" x14ac:dyDescent="0.25">
      <c r="E511" s="163"/>
      <c r="F511" s="163"/>
      <c r="G511" s="163"/>
      <c r="H511" s="163"/>
      <c r="I511" s="163"/>
      <c r="J511" s="163"/>
      <c r="K511" s="163"/>
      <c r="L511" s="163"/>
      <c r="M511" s="163"/>
    </row>
    <row r="512" spans="5:13" x14ac:dyDescent="0.25">
      <c r="E512" s="163"/>
      <c r="F512" s="163"/>
      <c r="G512" s="163"/>
      <c r="H512" s="163"/>
      <c r="I512" s="163"/>
      <c r="J512" s="163"/>
      <c r="K512" s="163"/>
      <c r="L512" s="163"/>
      <c r="M512" s="163"/>
    </row>
    <row r="513" spans="5:13" x14ac:dyDescent="0.25">
      <c r="E513" s="163"/>
      <c r="F513" s="163"/>
      <c r="G513" s="163"/>
      <c r="H513" s="163"/>
      <c r="I513" s="163"/>
      <c r="J513" s="163"/>
      <c r="K513" s="163"/>
      <c r="L513" s="163"/>
      <c r="M513" s="163"/>
    </row>
    <row r="514" spans="5:13" x14ac:dyDescent="0.25">
      <c r="E514" s="163"/>
      <c r="F514" s="163"/>
      <c r="G514" s="163"/>
      <c r="H514" s="163"/>
      <c r="I514" s="163"/>
      <c r="J514" s="163"/>
      <c r="K514" s="163"/>
      <c r="L514" s="163"/>
      <c r="M514" s="163"/>
    </row>
    <row r="515" spans="5:13" x14ac:dyDescent="0.25">
      <c r="E515" s="163"/>
      <c r="F515" s="163"/>
      <c r="G515" s="163"/>
      <c r="H515" s="163"/>
      <c r="I515" s="163"/>
      <c r="J515" s="163"/>
      <c r="K515" s="163"/>
      <c r="L515" s="163"/>
      <c r="M515" s="163"/>
    </row>
    <row r="516" spans="5:13" x14ac:dyDescent="0.25">
      <c r="E516" s="163"/>
      <c r="F516" s="163"/>
      <c r="G516" s="163"/>
      <c r="H516" s="163"/>
      <c r="I516" s="163"/>
      <c r="J516" s="163"/>
      <c r="K516" s="163"/>
      <c r="L516" s="163"/>
      <c r="M516" s="163"/>
    </row>
    <row r="517" spans="5:13" x14ac:dyDescent="0.25">
      <c r="E517" s="163"/>
      <c r="F517" s="163"/>
      <c r="G517" s="163"/>
      <c r="H517" s="163"/>
      <c r="I517" s="163"/>
      <c r="J517" s="163"/>
      <c r="K517" s="163"/>
      <c r="L517" s="163"/>
      <c r="M517" s="163"/>
    </row>
    <row r="518" spans="5:13" x14ac:dyDescent="0.25">
      <c r="E518" s="163"/>
      <c r="F518" s="163"/>
      <c r="G518" s="163"/>
      <c r="H518" s="163"/>
      <c r="I518" s="163"/>
      <c r="J518" s="163"/>
      <c r="K518" s="163"/>
      <c r="L518" s="163"/>
      <c r="M518" s="163"/>
    </row>
    <row r="519" spans="5:13" x14ac:dyDescent="0.25">
      <c r="E519" s="163"/>
      <c r="F519" s="163"/>
      <c r="G519" s="163"/>
      <c r="H519" s="163"/>
      <c r="I519" s="163"/>
      <c r="J519" s="163"/>
      <c r="K519" s="163"/>
      <c r="L519" s="163"/>
      <c r="M519" s="163"/>
    </row>
    <row r="520" spans="5:13" x14ac:dyDescent="0.25">
      <c r="E520" s="163"/>
      <c r="F520" s="163"/>
      <c r="G520" s="163"/>
      <c r="H520" s="163"/>
      <c r="I520" s="163"/>
      <c r="J520" s="163"/>
      <c r="K520" s="163"/>
      <c r="L520" s="163"/>
      <c r="M520" s="163"/>
    </row>
    <row r="521" spans="5:13" x14ac:dyDescent="0.25">
      <c r="E521" s="163"/>
      <c r="F521" s="163"/>
      <c r="G521" s="163"/>
      <c r="H521" s="163"/>
      <c r="I521" s="163"/>
      <c r="J521" s="163"/>
      <c r="K521" s="163"/>
      <c r="L521" s="163"/>
      <c r="M521" s="163"/>
    </row>
    <row r="522" spans="5:13" x14ac:dyDescent="0.25">
      <c r="E522" s="163"/>
      <c r="F522" s="163"/>
      <c r="G522" s="163"/>
      <c r="H522" s="163"/>
      <c r="I522" s="163"/>
      <c r="J522" s="163"/>
      <c r="K522" s="163"/>
      <c r="L522" s="163"/>
      <c r="M522" s="163"/>
    </row>
    <row r="523" spans="5:13" x14ac:dyDescent="0.25">
      <c r="E523" s="163"/>
      <c r="F523" s="163"/>
      <c r="G523" s="163"/>
      <c r="H523" s="163"/>
      <c r="I523" s="163"/>
      <c r="J523" s="163"/>
      <c r="K523" s="163"/>
      <c r="L523" s="163"/>
      <c r="M523" s="163"/>
    </row>
    <row r="524" spans="5:13" x14ac:dyDescent="0.25">
      <c r="E524" s="163"/>
      <c r="F524" s="163"/>
      <c r="G524" s="163"/>
      <c r="H524" s="163"/>
      <c r="I524" s="163"/>
      <c r="J524" s="163"/>
      <c r="K524" s="163"/>
      <c r="L524" s="163"/>
      <c r="M524" s="163"/>
    </row>
    <row r="525" spans="5:13" x14ac:dyDescent="0.25">
      <c r="E525" s="163"/>
      <c r="F525" s="163"/>
      <c r="G525" s="163"/>
      <c r="H525" s="163"/>
      <c r="I525" s="163"/>
      <c r="J525" s="163"/>
      <c r="K525" s="163"/>
      <c r="L525" s="163"/>
      <c r="M525" s="163"/>
    </row>
    <row r="526" spans="5:13" x14ac:dyDescent="0.25">
      <c r="E526" s="163"/>
      <c r="F526" s="163"/>
      <c r="G526" s="163"/>
      <c r="H526" s="163"/>
      <c r="I526" s="163"/>
      <c r="J526" s="163"/>
      <c r="K526" s="163"/>
      <c r="L526" s="163"/>
      <c r="M526" s="163"/>
    </row>
    <row r="527" spans="5:13" x14ac:dyDescent="0.25">
      <c r="E527" s="163"/>
      <c r="F527" s="163"/>
      <c r="G527" s="163"/>
      <c r="H527" s="163"/>
      <c r="I527" s="163"/>
      <c r="J527" s="163"/>
      <c r="K527" s="163"/>
      <c r="L527" s="163"/>
      <c r="M527" s="163"/>
    </row>
    <row r="528" spans="5:13" x14ac:dyDescent="0.25">
      <c r="E528" s="163"/>
      <c r="F528" s="163"/>
      <c r="G528" s="163"/>
      <c r="H528" s="163"/>
      <c r="I528" s="163"/>
      <c r="J528" s="163"/>
      <c r="K528" s="163"/>
      <c r="L528" s="163"/>
      <c r="M528" s="163"/>
    </row>
    <row r="529" spans="5:13" x14ac:dyDescent="0.25">
      <c r="E529" s="163"/>
      <c r="F529" s="163"/>
      <c r="G529" s="163"/>
      <c r="H529" s="163"/>
      <c r="I529" s="163"/>
      <c r="J529" s="163"/>
      <c r="K529" s="163"/>
      <c r="L529" s="163"/>
      <c r="M529" s="163"/>
    </row>
    <row r="530" spans="5:13" x14ac:dyDescent="0.25">
      <c r="E530" s="163"/>
      <c r="F530" s="163"/>
      <c r="G530" s="163"/>
      <c r="H530" s="163"/>
      <c r="I530" s="163"/>
      <c r="J530" s="163"/>
      <c r="K530" s="163"/>
      <c r="L530" s="163"/>
      <c r="M530" s="163"/>
    </row>
    <row r="531" spans="5:13" x14ac:dyDescent="0.25">
      <c r="E531" s="163"/>
      <c r="F531" s="163"/>
      <c r="G531" s="163"/>
      <c r="H531" s="163"/>
      <c r="I531" s="163"/>
      <c r="J531" s="163"/>
      <c r="K531" s="163"/>
      <c r="L531" s="163"/>
      <c r="M531" s="163"/>
    </row>
    <row r="532" spans="5:13" x14ac:dyDescent="0.25">
      <c r="E532" s="163"/>
      <c r="F532" s="163"/>
      <c r="G532" s="163"/>
      <c r="H532" s="163"/>
      <c r="I532" s="163"/>
      <c r="J532" s="163"/>
      <c r="K532" s="163"/>
      <c r="L532" s="163"/>
      <c r="M532" s="163"/>
    </row>
    <row r="533" spans="5:13" x14ac:dyDescent="0.25">
      <c r="E533" s="163"/>
      <c r="F533" s="163"/>
      <c r="G533" s="163"/>
      <c r="H533" s="163"/>
      <c r="I533" s="163"/>
      <c r="J533" s="163"/>
      <c r="K533" s="163"/>
      <c r="L533" s="163"/>
      <c r="M533" s="163"/>
    </row>
    <row r="534" spans="5:13" x14ac:dyDescent="0.25">
      <c r="E534" s="163"/>
      <c r="F534" s="163"/>
      <c r="G534" s="163"/>
      <c r="H534" s="163"/>
      <c r="I534" s="163"/>
      <c r="J534" s="163"/>
      <c r="K534" s="163"/>
      <c r="L534" s="163"/>
      <c r="M534" s="163"/>
    </row>
    <row r="535" spans="5:13" x14ac:dyDescent="0.25">
      <c r="E535" s="163"/>
      <c r="F535" s="163"/>
      <c r="G535" s="163"/>
      <c r="H535" s="163"/>
      <c r="I535" s="163"/>
      <c r="J535" s="163"/>
      <c r="K535" s="163"/>
      <c r="L535" s="163"/>
      <c r="M535" s="163"/>
    </row>
    <row r="536" spans="5:13" x14ac:dyDescent="0.25">
      <c r="E536" s="163"/>
      <c r="F536" s="163"/>
      <c r="G536" s="163"/>
      <c r="H536" s="163"/>
      <c r="I536" s="163"/>
      <c r="J536" s="163"/>
      <c r="K536" s="163"/>
      <c r="L536" s="163"/>
      <c r="M536" s="163"/>
    </row>
    <row r="537" spans="5:13" x14ac:dyDescent="0.25">
      <c r="E537" s="163"/>
      <c r="F537" s="163"/>
      <c r="G537" s="163"/>
      <c r="H537" s="163"/>
      <c r="I537" s="163"/>
      <c r="J537" s="163"/>
      <c r="K537" s="163"/>
      <c r="L537" s="163"/>
      <c r="M537" s="163"/>
    </row>
    <row r="538" spans="5:13" x14ac:dyDescent="0.25">
      <c r="E538" s="163"/>
      <c r="F538" s="163"/>
      <c r="G538" s="163"/>
      <c r="H538" s="163"/>
      <c r="I538" s="163"/>
      <c r="J538" s="163"/>
      <c r="K538" s="163"/>
      <c r="L538" s="163"/>
      <c r="M538" s="163"/>
    </row>
    <row r="539" spans="5:13" x14ac:dyDescent="0.25">
      <c r="E539" s="163"/>
      <c r="F539" s="163"/>
      <c r="G539" s="163"/>
      <c r="H539" s="163"/>
      <c r="I539" s="163"/>
      <c r="J539" s="163"/>
      <c r="K539" s="163"/>
      <c r="L539" s="163"/>
      <c r="M539" s="163"/>
    </row>
    <row r="540" spans="5:13" x14ac:dyDescent="0.25">
      <c r="E540" s="163"/>
      <c r="F540" s="163"/>
      <c r="G540" s="163"/>
      <c r="H540" s="163"/>
      <c r="I540" s="163"/>
      <c r="J540" s="163"/>
      <c r="K540" s="163"/>
      <c r="L540" s="163"/>
      <c r="M540" s="163"/>
    </row>
    <row r="541" spans="5:13" x14ac:dyDescent="0.25">
      <c r="E541" s="163"/>
      <c r="F541" s="163"/>
      <c r="G541" s="163"/>
      <c r="H541" s="163"/>
      <c r="I541" s="163"/>
      <c r="J541" s="163"/>
      <c r="K541" s="163"/>
      <c r="L541" s="163"/>
      <c r="M541" s="163"/>
    </row>
    <row r="542" spans="5:13" x14ac:dyDescent="0.25">
      <c r="E542" s="163"/>
      <c r="F542" s="163"/>
      <c r="G542" s="163"/>
      <c r="H542" s="163"/>
      <c r="I542" s="163"/>
      <c r="J542" s="163"/>
      <c r="K542" s="163"/>
      <c r="L542" s="163"/>
      <c r="M542" s="163"/>
    </row>
    <row r="543" spans="5:13" x14ac:dyDescent="0.25">
      <c r="E543" s="163"/>
      <c r="F543" s="163"/>
      <c r="G543" s="163"/>
      <c r="H543" s="163"/>
      <c r="I543" s="163"/>
      <c r="J543" s="163"/>
      <c r="K543" s="163"/>
      <c r="L543" s="163"/>
      <c r="M543" s="163"/>
    </row>
    <row r="544" spans="5:13" x14ac:dyDescent="0.25">
      <c r="E544" s="163"/>
      <c r="F544" s="163"/>
      <c r="G544" s="163"/>
      <c r="H544" s="163"/>
      <c r="I544" s="163"/>
      <c r="J544" s="163"/>
      <c r="K544" s="163"/>
      <c r="L544" s="163"/>
      <c r="M544" s="163"/>
    </row>
    <row r="545" spans="5:13" x14ac:dyDescent="0.25">
      <c r="E545" s="163"/>
      <c r="F545" s="163"/>
      <c r="G545" s="163"/>
      <c r="H545" s="163"/>
      <c r="I545" s="163"/>
      <c r="J545" s="163"/>
      <c r="K545" s="163"/>
      <c r="L545" s="163"/>
      <c r="M545" s="163"/>
    </row>
    <row r="546" spans="5:13" x14ac:dyDescent="0.25">
      <c r="E546" s="163"/>
      <c r="F546" s="163"/>
      <c r="G546" s="163"/>
      <c r="H546" s="163"/>
      <c r="I546" s="163"/>
      <c r="J546" s="163"/>
      <c r="K546" s="163"/>
      <c r="L546" s="163"/>
      <c r="M546" s="163"/>
    </row>
    <row r="547" spans="5:13" x14ac:dyDescent="0.25">
      <c r="E547" s="163"/>
      <c r="F547" s="163"/>
      <c r="G547" s="163"/>
      <c r="H547" s="163"/>
      <c r="I547" s="163"/>
      <c r="J547" s="163"/>
      <c r="K547" s="163"/>
      <c r="L547" s="163"/>
      <c r="M547" s="163"/>
    </row>
    <row r="548" spans="5:13" x14ac:dyDescent="0.25">
      <c r="E548" s="163"/>
      <c r="F548" s="163"/>
      <c r="G548" s="163"/>
      <c r="H548" s="163"/>
      <c r="I548" s="163"/>
      <c r="J548" s="163"/>
      <c r="K548" s="163"/>
      <c r="L548" s="163"/>
      <c r="M548" s="163"/>
    </row>
    <row r="549" spans="5:13" x14ac:dyDescent="0.25">
      <c r="E549" s="163"/>
      <c r="F549" s="163"/>
      <c r="G549" s="163"/>
      <c r="H549" s="163"/>
      <c r="I549" s="163"/>
      <c r="J549" s="163"/>
      <c r="K549" s="163"/>
      <c r="L549" s="163"/>
      <c r="M549" s="163"/>
    </row>
    <row r="550" spans="5:13" x14ac:dyDescent="0.25">
      <c r="E550" s="163"/>
      <c r="F550" s="163"/>
      <c r="G550" s="163"/>
      <c r="H550" s="163"/>
      <c r="I550" s="163"/>
      <c r="J550" s="163"/>
      <c r="K550" s="163"/>
      <c r="L550" s="163"/>
      <c r="M550" s="163"/>
    </row>
    <row r="551" spans="5:13" x14ac:dyDescent="0.25">
      <c r="E551" s="163"/>
      <c r="F551" s="163"/>
      <c r="G551" s="163"/>
      <c r="H551" s="163"/>
      <c r="I551" s="163"/>
      <c r="J551" s="163"/>
      <c r="K551" s="163"/>
      <c r="L551" s="163"/>
      <c r="M551" s="163"/>
    </row>
    <row r="552" spans="5:13" x14ac:dyDescent="0.25">
      <c r="E552" s="163"/>
      <c r="F552" s="163"/>
      <c r="G552" s="163"/>
      <c r="H552" s="163"/>
      <c r="I552" s="163"/>
      <c r="J552" s="163"/>
      <c r="K552" s="163"/>
      <c r="L552" s="163"/>
      <c r="M552" s="163"/>
    </row>
    <row r="553" spans="5:13" x14ac:dyDescent="0.25">
      <c r="E553" s="163"/>
      <c r="F553" s="163"/>
      <c r="G553" s="163"/>
      <c r="H553" s="163"/>
      <c r="I553" s="163"/>
      <c r="J553" s="163"/>
      <c r="K553" s="163"/>
      <c r="L553" s="163"/>
      <c r="M553" s="163"/>
    </row>
    <row r="554" spans="5:13" x14ac:dyDescent="0.25">
      <c r="E554" s="163"/>
      <c r="F554" s="163"/>
      <c r="G554" s="163"/>
      <c r="H554" s="163"/>
      <c r="I554" s="163"/>
      <c r="J554" s="163"/>
      <c r="K554" s="163"/>
      <c r="L554" s="163"/>
      <c r="M554" s="163"/>
    </row>
    <row r="555" spans="5:13" x14ac:dyDescent="0.25">
      <c r="E555" s="163"/>
      <c r="F555" s="163"/>
      <c r="G555" s="163"/>
      <c r="H555" s="163"/>
      <c r="I555" s="163"/>
      <c r="J555" s="163"/>
      <c r="K555" s="163"/>
      <c r="L555" s="163"/>
      <c r="M555" s="163"/>
    </row>
    <row r="556" spans="5:13" x14ac:dyDescent="0.25">
      <c r="E556" s="163"/>
      <c r="F556" s="163"/>
      <c r="G556" s="163"/>
      <c r="H556" s="163"/>
      <c r="I556" s="163"/>
      <c r="J556" s="163"/>
      <c r="K556" s="163"/>
      <c r="L556" s="163"/>
      <c r="M556" s="163"/>
    </row>
    <row r="557" spans="5:13" x14ac:dyDescent="0.25">
      <c r="E557" s="163"/>
      <c r="F557" s="163"/>
      <c r="G557" s="163"/>
      <c r="H557" s="163"/>
      <c r="I557" s="163"/>
      <c r="J557" s="163"/>
      <c r="K557" s="163"/>
      <c r="L557" s="163"/>
      <c r="M557" s="163"/>
    </row>
    <row r="558" spans="5:13" x14ac:dyDescent="0.25">
      <c r="E558" s="163"/>
      <c r="F558" s="163"/>
      <c r="G558" s="163"/>
      <c r="H558" s="163"/>
      <c r="I558" s="163"/>
      <c r="J558" s="163"/>
      <c r="K558" s="163"/>
      <c r="L558" s="163"/>
      <c r="M558" s="163"/>
    </row>
    <row r="559" spans="5:13" x14ac:dyDescent="0.25">
      <c r="E559" s="163"/>
      <c r="F559" s="163"/>
      <c r="G559" s="163"/>
      <c r="H559" s="163"/>
      <c r="I559" s="163"/>
      <c r="J559" s="163"/>
      <c r="K559" s="163"/>
      <c r="L559" s="163"/>
      <c r="M559" s="163"/>
    </row>
    <row r="560" spans="5:13" x14ac:dyDescent="0.25">
      <c r="E560" s="163"/>
      <c r="F560" s="163"/>
      <c r="G560" s="163"/>
      <c r="H560" s="163"/>
      <c r="I560" s="163"/>
      <c r="J560" s="163"/>
      <c r="K560" s="163"/>
      <c r="L560" s="163"/>
      <c r="M560" s="163"/>
    </row>
    <row r="561" spans="5:13" x14ac:dyDescent="0.25">
      <c r="E561" s="163"/>
      <c r="F561" s="163"/>
      <c r="G561" s="163"/>
      <c r="H561" s="163"/>
      <c r="I561" s="163"/>
      <c r="J561" s="163"/>
      <c r="K561" s="163"/>
      <c r="L561" s="163"/>
      <c r="M561" s="163"/>
    </row>
    <row r="562" spans="5:13" x14ac:dyDescent="0.25">
      <c r="E562" s="163"/>
      <c r="F562" s="163"/>
      <c r="G562" s="163"/>
      <c r="H562" s="163"/>
      <c r="I562" s="163"/>
      <c r="J562" s="163"/>
      <c r="K562" s="163"/>
      <c r="L562" s="163"/>
      <c r="M562" s="163"/>
    </row>
    <row r="563" spans="5:13" x14ac:dyDescent="0.25">
      <c r="E563" s="163"/>
      <c r="F563" s="163"/>
      <c r="G563" s="163"/>
      <c r="H563" s="163"/>
      <c r="I563" s="163"/>
      <c r="J563" s="163"/>
      <c r="K563" s="163"/>
      <c r="L563" s="163"/>
      <c r="M563" s="163"/>
    </row>
    <row r="564" spans="5:13" x14ac:dyDescent="0.25">
      <c r="E564" s="163"/>
      <c r="F564" s="163"/>
      <c r="G564" s="163"/>
      <c r="H564" s="163"/>
      <c r="I564" s="163"/>
      <c r="J564" s="163"/>
      <c r="K564" s="163"/>
      <c r="L564" s="163"/>
      <c r="M564" s="163"/>
    </row>
    <row r="565" spans="5:13" x14ac:dyDescent="0.25">
      <c r="E565" s="163"/>
      <c r="F565" s="163"/>
      <c r="G565" s="163"/>
      <c r="H565" s="163"/>
      <c r="I565" s="163"/>
      <c r="J565" s="163"/>
      <c r="K565" s="163"/>
      <c r="L565" s="163"/>
      <c r="M565" s="163"/>
    </row>
    <row r="566" spans="5:13" x14ac:dyDescent="0.25">
      <c r="E566" s="163"/>
      <c r="F566" s="163"/>
      <c r="G566" s="163"/>
      <c r="H566" s="163"/>
      <c r="I566" s="163"/>
      <c r="J566" s="163"/>
      <c r="K566" s="163"/>
      <c r="L566" s="163"/>
      <c r="M566" s="163"/>
    </row>
    <row r="567" spans="5:13" x14ac:dyDescent="0.25">
      <c r="E567" s="163"/>
      <c r="F567" s="163"/>
      <c r="G567" s="163"/>
      <c r="H567" s="163"/>
      <c r="I567" s="163"/>
      <c r="J567" s="163"/>
      <c r="K567" s="163"/>
      <c r="L567" s="163"/>
      <c r="M567" s="163"/>
    </row>
    <row r="568" spans="5:13" x14ac:dyDescent="0.25">
      <c r="E568" s="163"/>
      <c r="F568" s="163"/>
      <c r="G568" s="163"/>
      <c r="H568" s="163"/>
      <c r="I568" s="163"/>
      <c r="J568" s="163"/>
      <c r="K568" s="163"/>
      <c r="L568" s="163"/>
      <c r="M568" s="163"/>
    </row>
    <row r="569" spans="5:13" x14ac:dyDescent="0.25">
      <c r="E569" s="163"/>
      <c r="F569" s="163"/>
      <c r="G569" s="163"/>
      <c r="H569" s="163"/>
      <c r="I569" s="163"/>
      <c r="J569" s="163"/>
      <c r="K569" s="163"/>
      <c r="L569" s="163"/>
      <c r="M569" s="163"/>
    </row>
    <row r="570" spans="5:13" x14ac:dyDescent="0.25">
      <c r="E570" s="163"/>
      <c r="F570" s="163"/>
      <c r="G570" s="163"/>
      <c r="H570" s="163"/>
      <c r="I570" s="163"/>
      <c r="J570" s="163"/>
      <c r="K570" s="163"/>
      <c r="L570" s="163"/>
      <c r="M570" s="163"/>
    </row>
    <row r="571" spans="5:13" x14ac:dyDescent="0.25">
      <c r="E571" s="163"/>
      <c r="F571" s="163"/>
      <c r="G571" s="163"/>
      <c r="H571" s="163"/>
      <c r="I571" s="163"/>
      <c r="J571" s="163"/>
      <c r="K571" s="163"/>
      <c r="L571" s="163"/>
      <c r="M571" s="163"/>
    </row>
    <row r="572" spans="5:13" x14ac:dyDescent="0.25">
      <c r="E572" s="163"/>
      <c r="F572" s="163"/>
      <c r="G572" s="163"/>
      <c r="H572" s="163"/>
      <c r="I572" s="163"/>
      <c r="J572" s="163"/>
      <c r="K572" s="163"/>
      <c r="L572" s="163"/>
      <c r="M572" s="163"/>
    </row>
    <row r="573" spans="5:13" x14ac:dyDescent="0.25">
      <c r="E573" s="163"/>
      <c r="F573" s="163"/>
      <c r="G573" s="163"/>
      <c r="H573" s="163"/>
      <c r="I573" s="163"/>
      <c r="J573" s="163"/>
      <c r="K573" s="163"/>
      <c r="L573" s="163"/>
      <c r="M573" s="163"/>
    </row>
    <row r="574" spans="5:13" x14ac:dyDescent="0.25">
      <c r="E574" s="163"/>
      <c r="F574" s="163"/>
      <c r="G574" s="163"/>
      <c r="H574" s="163"/>
      <c r="I574" s="163"/>
      <c r="J574" s="163"/>
      <c r="K574" s="163"/>
      <c r="L574" s="163"/>
      <c r="M574" s="163"/>
    </row>
    <row r="575" spans="5:13" x14ac:dyDescent="0.25">
      <c r="E575" s="163"/>
      <c r="F575" s="163"/>
      <c r="G575" s="163"/>
      <c r="H575" s="163"/>
      <c r="I575" s="163"/>
      <c r="J575" s="163"/>
      <c r="K575" s="163"/>
      <c r="L575" s="163"/>
      <c r="M575" s="163"/>
    </row>
    <row r="576" spans="5:13" x14ac:dyDescent="0.25">
      <c r="E576" s="163"/>
      <c r="F576" s="163"/>
      <c r="G576" s="163"/>
      <c r="H576" s="163"/>
      <c r="I576" s="163"/>
      <c r="J576" s="163"/>
      <c r="K576" s="163"/>
      <c r="L576" s="163"/>
      <c r="M576" s="163"/>
    </row>
    <row r="577" spans="5:13" x14ac:dyDescent="0.25">
      <c r="E577" s="163"/>
      <c r="F577" s="163"/>
      <c r="G577" s="163"/>
      <c r="H577" s="163"/>
      <c r="I577" s="163"/>
      <c r="J577" s="163"/>
      <c r="K577" s="163"/>
      <c r="L577" s="163"/>
      <c r="M577" s="163"/>
    </row>
    <row r="578" spans="5:13" x14ac:dyDescent="0.25">
      <c r="E578" s="163"/>
      <c r="F578" s="163"/>
      <c r="G578" s="163"/>
      <c r="H578" s="163"/>
      <c r="I578" s="163"/>
      <c r="J578" s="163"/>
      <c r="K578" s="163"/>
      <c r="L578" s="163"/>
      <c r="M578" s="163"/>
    </row>
    <row r="579" spans="5:13" x14ac:dyDescent="0.25">
      <c r="E579" s="163"/>
      <c r="F579" s="163"/>
      <c r="G579" s="163"/>
      <c r="H579" s="163"/>
      <c r="I579" s="163"/>
      <c r="J579" s="163"/>
      <c r="K579" s="163"/>
      <c r="L579" s="163"/>
      <c r="M579" s="163"/>
    </row>
    <row r="580" spans="5:13" x14ac:dyDescent="0.25">
      <c r="E580" s="163"/>
      <c r="F580" s="163"/>
      <c r="G580" s="163"/>
      <c r="H580" s="163"/>
      <c r="I580" s="163"/>
      <c r="J580" s="163"/>
      <c r="K580" s="163"/>
      <c r="L580" s="163"/>
      <c r="M580" s="163"/>
    </row>
    <row r="581" spans="5:13" x14ac:dyDescent="0.25">
      <c r="E581" s="163"/>
      <c r="F581" s="163"/>
      <c r="G581" s="163"/>
      <c r="H581" s="163"/>
      <c r="I581" s="163"/>
      <c r="J581" s="163"/>
      <c r="K581" s="163"/>
      <c r="L581" s="163"/>
      <c r="M581" s="163"/>
    </row>
    <row r="582" spans="5:13" x14ac:dyDescent="0.25">
      <c r="E582" s="163"/>
      <c r="F582" s="163"/>
      <c r="G582" s="163"/>
      <c r="H582" s="163"/>
      <c r="I582" s="163"/>
      <c r="J582" s="163"/>
      <c r="K582" s="163"/>
      <c r="L582" s="163"/>
      <c r="M582" s="163"/>
    </row>
    <row r="583" spans="5:13" x14ac:dyDescent="0.25">
      <c r="E583" s="163"/>
      <c r="F583" s="163"/>
      <c r="G583" s="163"/>
      <c r="H583" s="163"/>
      <c r="I583" s="163"/>
      <c r="J583" s="163"/>
      <c r="K583" s="163"/>
      <c r="L583" s="163"/>
      <c r="M583" s="163"/>
    </row>
    <row r="584" spans="5:13" x14ac:dyDescent="0.25">
      <c r="E584" s="163"/>
      <c r="F584" s="163"/>
      <c r="G584" s="163"/>
      <c r="H584" s="163"/>
      <c r="I584" s="163"/>
      <c r="J584" s="163"/>
      <c r="K584" s="163"/>
      <c r="L584" s="163"/>
      <c r="M584" s="163"/>
    </row>
    <row r="585" spans="5:13" x14ac:dyDescent="0.25">
      <c r="E585" s="163"/>
      <c r="F585" s="163"/>
      <c r="G585" s="163"/>
      <c r="H585" s="163"/>
      <c r="I585" s="163"/>
      <c r="J585" s="163"/>
      <c r="K585" s="163"/>
      <c r="L585" s="163"/>
      <c r="M585" s="163"/>
    </row>
    <row r="586" spans="5:13" x14ac:dyDescent="0.25">
      <c r="E586" s="163"/>
      <c r="F586" s="163"/>
      <c r="G586" s="163"/>
      <c r="H586" s="163"/>
      <c r="I586" s="163"/>
      <c r="J586" s="163"/>
      <c r="K586" s="163"/>
      <c r="L586" s="163"/>
      <c r="M586" s="163"/>
    </row>
    <row r="587" spans="5:13" x14ac:dyDescent="0.25">
      <c r="E587" s="163"/>
      <c r="F587" s="163"/>
      <c r="G587" s="163"/>
      <c r="H587" s="163"/>
      <c r="I587" s="163"/>
      <c r="J587" s="163"/>
      <c r="K587" s="163"/>
      <c r="L587" s="163"/>
      <c r="M587" s="163"/>
    </row>
    <row r="588" spans="5:13" x14ac:dyDescent="0.25">
      <c r="E588" s="163"/>
      <c r="F588" s="163"/>
      <c r="G588" s="163"/>
      <c r="H588" s="163"/>
      <c r="I588" s="163"/>
      <c r="J588" s="163"/>
      <c r="K588" s="163"/>
      <c r="L588" s="163"/>
      <c r="M588" s="163"/>
    </row>
    <row r="589" spans="5:13" x14ac:dyDescent="0.25">
      <c r="E589" s="163"/>
      <c r="F589" s="163"/>
      <c r="G589" s="163"/>
      <c r="H589" s="163"/>
      <c r="I589" s="163"/>
      <c r="J589" s="163"/>
      <c r="K589" s="163"/>
      <c r="L589" s="163"/>
      <c r="M589" s="163"/>
    </row>
    <row r="590" spans="5:13" x14ac:dyDescent="0.25">
      <c r="E590" s="163"/>
      <c r="F590" s="163"/>
      <c r="G590" s="163"/>
      <c r="H590" s="163"/>
      <c r="I590" s="163"/>
      <c r="J590" s="163"/>
      <c r="K590" s="163"/>
      <c r="L590" s="163"/>
      <c r="M590" s="163"/>
    </row>
    <row r="591" spans="5:13" x14ac:dyDescent="0.25">
      <c r="E591" s="163"/>
      <c r="F591" s="163"/>
      <c r="G591" s="163"/>
      <c r="H591" s="163"/>
      <c r="I591" s="163"/>
      <c r="J591" s="163"/>
      <c r="K591" s="163"/>
      <c r="L591" s="163"/>
      <c r="M591" s="163"/>
    </row>
    <row r="592" spans="5:13" x14ac:dyDescent="0.25">
      <c r="E592" s="163"/>
      <c r="F592" s="163"/>
      <c r="G592" s="163"/>
      <c r="H592" s="163"/>
      <c r="I592" s="163"/>
      <c r="J592" s="163"/>
      <c r="K592" s="163"/>
      <c r="L592" s="163"/>
      <c r="M592" s="163"/>
    </row>
    <row r="593" spans="5:13" x14ac:dyDescent="0.25">
      <c r="E593" s="163"/>
      <c r="F593" s="163"/>
      <c r="G593" s="163"/>
      <c r="H593" s="163"/>
      <c r="I593" s="163"/>
      <c r="J593" s="163"/>
      <c r="K593" s="163"/>
      <c r="L593" s="163"/>
      <c r="M593" s="163"/>
    </row>
    <row r="594" spans="5:13" x14ac:dyDescent="0.25">
      <c r="E594" s="163"/>
      <c r="F594" s="163"/>
      <c r="G594" s="163"/>
      <c r="H594" s="163"/>
      <c r="I594" s="163"/>
      <c r="J594" s="163"/>
      <c r="K594" s="163"/>
      <c r="L594" s="163"/>
      <c r="M594" s="163"/>
    </row>
    <row r="595" spans="5:13" x14ac:dyDescent="0.25">
      <c r="E595" s="163"/>
      <c r="F595" s="163"/>
      <c r="G595" s="163"/>
      <c r="H595" s="163"/>
      <c r="I595" s="163"/>
      <c r="J595" s="163"/>
      <c r="K595" s="163"/>
      <c r="L595" s="163"/>
      <c r="M595" s="163"/>
    </row>
    <row r="596" spans="5:13" x14ac:dyDescent="0.25">
      <c r="E596" s="163"/>
      <c r="F596" s="163"/>
      <c r="G596" s="163"/>
      <c r="H596" s="163"/>
      <c r="I596" s="163"/>
      <c r="J596" s="163"/>
      <c r="K596" s="163"/>
      <c r="L596" s="163"/>
      <c r="M596" s="163"/>
    </row>
    <row r="597" spans="5:13" x14ac:dyDescent="0.25">
      <c r="E597" s="163"/>
      <c r="F597" s="163"/>
      <c r="G597" s="163"/>
      <c r="H597" s="163"/>
      <c r="I597" s="163"/>
      <c r="J597" s="163"/>
      <c r="K597" s="163"/>
      <c r="L597" s="163"/>
      <c r="M597" s="163"/>
    </row>
    <row r="598" spans="5:13" x14ac:dyDescent="0.25">
      <c r="E598" s="163"/>
      <c r="F598" s="163"/>
      <c r="G598" s="163"/>
      <c r="H598" s="163"/>
      <c r="I598" s="163"/>
      <c r="J598" s="163"/>
      <c r="K598" s="163"/>
      <c r="L598" s="163"/>
      <c r="M598" s="163"/>
    </row>
    <row r="599" spans="5:13" x14ac:dyDescent="0.25">
      <c r="E599" s="163"/>
      <c r="F599" s="163"/>
      <c r="G599" s="163"/>
      <c r="H599" s="163"/>
      <c r="I599" s="163"/>
      <c r="J599" s="163"/>
      <c r="K599" s="163"/>
      <c r="L599" s="163"/>
      <c r="M599" s="163"/>
    </row>
    <row r="600" spans="5:13" x14ac:dyDescent="0.25">
      <c r="E600" s="163"/>
      <c r="F600" s="163"/>
      <c r="G600" s="163"/>
      <c r="H600" s="163"/>
      <c r="I600" s="163"/>
      <c r="J600" s="163"/>
      <c r="K600" s="163"/>
      <c r="L600" s="163"/>
      <c r="M600" s="163"/>
    </row>
    <row r="601" spans="5:13" x14ac:dyDescent="0.25">
      <c r="E601" s="163"/>
      <c r="F601" s="163"/>
      <c r="G601" s="163"/>
      <c r="H601" s="163"/>
      <c r="I601" s="163"/>
      <c r="J601" s="163"/>
      <c r="K601" s="163"/>
      <c r="L601" s="163"/>
      <c r="M601" s="163"/>
    </row>
    <row r="602" spans="5:13" x14ac:dyDescent="0.25">
      <c r="E602" s="163"/>
      <c r="F602" s="163"/>
      <c r="G602" s="163"/>
      <c r="H602" s="163"/>
      <c r="I602" s="163"/>
      <c r="J602" s="163"/>
      <c r="K602" s="163"/>
      <c r="L602" s="163"/>
      <c r="M602" s="163"/>
    </row>
    <row r="603" spans="5:13" x14ac:dyDescent="0.25">
      <c r="E603" s="163"/>
      <c r="F603" s="163"/>
      <c r="G603" s="163"/>
      <c r="H603" s="163"/>
      <c r="I603" s="163"/>
      <c r="J603" s="163"/>
      <c r="K603" s="163"/>
      <c r="L603" s="163"/>
      <c r="M603" s="163"/>
    </row>
    <row r="604" spans="5:13" x14ac:dyDescent="0.25">
      <c r="E604" s="163"/>
      <c r="F604" s="163"/>
      <c r="G604" s="163"/>
      <c r="H604" s="163"/>
      <c r="I604" s="163"/>
      <c r="J604" s="163"/>
      <c r="K604" s="163"/>
      <c r="L604" s="163"/>
      <c r="M604" s="163"/>
    </row>
    <row r="605" spans="5:13" x14ac:dyDescent="0.25">
      <c r="E605" s="163"/>
      <c r="F605" s="163"/>
      <c r="G605" s="163"/>
      <c r="H605" s="163"/>
      <c r="I605" s="163"/>
      <c r="J605" s="163"/>
      <c r="K605" s="163"/>
      <c r="L605" s="163"/>
      <c r="M605" s="163"/>
    </row>
    <row r="606" spans="5:13" x14ac:dyDescent="0.25">
      <c r="E606" s="163"/>
      <c r="F606" s="163"/>
      <c r="G606" s="163"/>
      <c r="H606" s="163"/>
      <c r="I606" s="163"/>
      <c r="J606" s="163"/>
      <c r="K606" s="163"/>
      <c r="L606" s="163"/>
      <c r="M606" s="163"/>
    </row>
    <row r="607" spans="5:13" x14ac:dyDescent="0.25">
      <c r="E607" s="163"/>
      <c r="F607" s="163"/>
      <c r="G607" s="163"/>
      <c r="H607" s="163"/>
      <c r="I607" s="163"/>
      <c r="J607" s="163"/>
      <c r="K607" s="163"/>
      <c r="L607" s="163"/>
      <c r="M607" s="163"/>
    </row>
    <row r="608" spans="5:13" x14ac:dyDescent="0.25">
      <c r="E608" s="163"/>
      <c r="F608" s="163"/>
      <c r="G608" s="163"/>
      <c r="H608" s="163"/>
      <c r="I608" s="163"/>
      <c r="J608" s="163"/>
      <c r="K608" s="163"/>
      <c r="L608" s="163"/>
      <c r="M608" s="163"/>
    </row>
    <row r="609" spans="5:13" x14ac:dyDescent="0.25">
      <c r="E609" s="163"/>
      <c r="F609" s="163"/>
      <c r="G609" s="163"/>
      <c r="H609" s="163"/>
      <c r="I609" s="163"/>
      <c r="J609" s="163"/>
      <c r="K609" s="163"/>
      <c r="L609" s="163"/>
      <c r="M609" s="163"/>
    </row>
    <row r="610" spans="5:13" x14ac:dyDescent="0.25">
      <c r="E610" s="163"/>
      <c r="F610" s="163"/>
      <c r="G610" s="163"/>
      <c r="H610" s="163"/>
      <c r="I610" s="163"/>
      <c r="J610" s="163"/>
      <c r="K610" s="163"/>
      <c r="L610" s="163"/>
      <c r="M610" s="163"/>
    </row>
    <row r="611" spans="5:13" x14ac:dyDescent="0.25">
      <c r="E611" s="163"/>
      <c r="F611" s="163"/>
      <c r="G611" s="163"/>
      <c r="H611" s="163"/>
      <c r="I611" s="163"/>
      <c r="J611" s="163"/>
      <c r="K611" s="163"/>
      <c r="L611" s="163"/>
      <c r="M611" s="163"/>
    </row>
    <row r="612" spans="5:13" x14ac:dyDescent="0.25">
      <c r="E612" s="163"/>
      <c r="F612" s="163"/>
      <c r="G612" s="163"/>
      <c r="H612" s="163"/>
      <c r="I612" s="163"/>
      <c r="J612" s="163"/>
      <c r="K612" s="163"/>
      <c r="L612" s="163"/>
      <c r="M612" s="163"/>
    </row>
    <row r="613" spans="5:13" x14ac:dyDescent="0.25">
      <c r="E613" s="163"/>
      <c r="F613" s="163"/>
      <c r="G613" s="163"/>
      <c r="H613" s="163"/>
      <c r="I613" s="163"/>
      <c r="J613" s="163"/>
      <c r="K613" s="163"/>
      <c r="L613" s="163"/>
      <c r="M613" s="163"/>
    </row>
    <row r="614" spans="5:13" x14ac:dyDescent="0.25">
      <c r="E614" s="163"/>
      <c r="F614" s="163"/>
      <c r="G614" s="163"/>
      <c r="H614" s="163"/>
      <c r="I614" s="163"/>
      <c r="J614" s="163"/>
      <c r="K614" s="163"/>
      <c r="L614" s="163"/>
      <c r="M614" s="163"/>
    </row>
    <row r="615" spans="5:13" x14ac:dyDescent="0.25">
      <c r="E615" s="163"/>
      <c r="F615" s="163"/>
      <c r="G615" s="163"/>
      <c r="H615" s="163"/>
      <c r="I615" s="163"/>
      <c r="J615" s="163"/>
      <c r="K615" s="163"/>
      <c r="L615" s="163"/>
      <c r="M615" s="163"/>
    </row>
    <row r="616" spans="5:13" x14ac:dyDescent="0.25">
      <c r="E616" s="163"/>
      <c r="F616" s="163"/>
      <c r="G616" s="163"/>
      <c r="H616" s="163"/>
      <c r="I616" s="163"/>
      <c r="J616" s="163"/>
      <c r="K616" s="163"/>
      <c r="L616" s="163"/>
      <c r="M616" s="163"/>
    </row>
    <row r="617" spans="5:13" x14ac:dyDescent="0.25">
      <c r="E617" s="163"/>
      <c r="F617" s="163"/>
      <c r="G617" s="163"/>
      <c r="H617" s="163"/>
      <c r="I617" s="163"/>
      <c r="J617" s="163"/>
      <c r="K617" s="163"/>
      <c r="L617" s="163"/>
      <c r="M617" s="163"/>
    </row>
    <row r="618" spans="5:13" x14ac:dyDescent="0.25">
      <c r="E618" s="163"/>
      <c r="F618" s="163"/>
      <c r="G618" s="163"/>
      <c r="H618" s="163"/>
      <c r="I618" s="163"/>
      <c r="J618" s="163"/>
      <c r="K618" s="163"/>
      <c r="L618" s="163"/>
      <c r="M618" s="163"/>
    </row>
    <row r="619" spans="5:13" x14ac:dyDescent="0.25">
      <c r="E619" s="163"/>
      <c r="F619" s="163"/>
      <c r="G619" s="163"/>
      <c r="H619" s="163"/>
      <c r="I619" s="163"/>
      <c r="J619" s="163"/>
      <c r="K619" s="163"/>
      <c r="L619" s="163"/>
      <c r="M619" s="163"/>
    </row>
    <row r="620" spans="5:13" x14ac:dyDescent="0.25">
      <c r="E620" s="163"/>
      <c r="F620" s="163"/>
      <c r="G620" s="163"/>
      <c r="H620" s="163"/>
      <c r="I620" s="163"/>
      <c r="J620" s="163"/>
      <c r="K620" s="163"/>
      <c r="L620" s="163"/>
      <c r="M620" s="163"/>
    </row>
    <row r="621" spans="5:13" x14ac:dyDescent="0.25">
      <c r="E621" s="163"/>
      <c r="F621" s="163"/>
      <c r="G621" s="163"/>
      <c r="H621" s="163"/>
      <c r="I621" s="163"/>
      <c r="J621" s="163"/>
      <c r="K621" s="163"/>
      <c r="L621" s="163"/>
      <c r="M621" s="163"/>
    </row>
    <row r="622" spans="5:13" x14ac:dyDescent="0.25">
      <c r="E622" s="163"/>
      <c r="F622" s="163"/>
      <c r="G622" s="163"/>
      <c r="H622" s="163"/>
      <c r="I622" s="163"/>
      <c r="J622" s="163"/>
      <c r="K622" s="163"/>
      <c r="L622" s="163"/>
      <c r="M622" s="163"/>
    </row>
    <row r="623" spans="5:13" x14ac:dyDescent="0.25">
      <c r="E623" s="163"/>
      <c r="F623" s="163"/>
      <c r="G623" s="163"/>
      <c r="H623" s="163"/>
      <c r="I623" s="163"/>
      <c r="J623" s="163"/>
      <c r="K623" s="163"/>
      <c r="L623" s="163"/>
      <c r="M623" s="163"/>
    </row>
    <row r="624" spans="5:13" x14ac:dyDescent="0.25">
      <c r="E624" s="163"/>
      <c r="F624" s="163"/>
      <c r="G624" s="163"/>
      <c r="H624" s="163"/>
      <c r="I624" s="163"/>
      <c r="J624" s="163"/>
      <c r="K624" s="163"/>
      <c r="L624" s="163"/>
      <c r="M624" s="163"/>
    </row>
    <row r="625" spans="5:13" x14ac:dyDescent="0.25">
      <c r="E625" s="163"/>
      <c r="F625" s="163"/>
      <c r="G625" s="163"/>
      <c r="H625" s="163"/>
      <c r="I625" s="163"/>
      <c r="J625" s="163"/>
      <c r="K625" s="163"/>
      <c r="L625" s="163"/>
      <c r="M625" s="163"/>
    </row>
    <row r="626" spans="5:13" x14ac:dyDescent="0.25">
      <c r="E626" s="163"/>
      <c r="F626" s="163"/>
      <c r="G626" s="163"/>
      <c r="H626" s="163"/>
      <c r="I626" s="163"/>
      <c r="J626" s="163"/>
      <c r="K626" s="163"/>
      <c r="L626" s="163"/>
      <c r="M626" s="163"/>
    </row>
    <row r="627" spans="5:13" x14ac:dyDescent="0.25">
      <c r="E627" s="163"/>
      <c r="F627" s="163"/>
      <c r="G627" s="163"/>
      <c r="H627" s="163"/>
      <c r="I627" s="163"/>
      <c r="J627" s="163"/>
      <c r="K627" s="163"/>
      <c r="L627" s="163"/>
      <c r="M627" s="163"/>
    </row>
    <row r="628" spans="5:13" x14ac:dyDescent="0.25">
      <c r="E628" s="163"/>
      <c r="F628" s="163"/>
      <c r="G628" s="163"/>
      <c r="H628" s="163"/>
      <c r="I628" s="163"/>
      <c r="J628" s="163"/>
      <c r="K628" s="163"/>
      <c r="L628" s="163"/>
      <c r="M628" s="163"/>
    </row>
    <row r="629" spans="5:13" x14ac:dyDescent="0.25">
      <c r="E629" s="163"/>
      <c r="F629" s="163"/>
      <c r="G629" s="163"/>
      <c r="H629" s="163"/>
      <c r="I629" s="163"/>
      <c r="J629" s="163"/>
      <c r="K629" s="163"/>
      <c r="L629" s="163"/>
      <c r="M629" s="163"/>
    </row>
    <row r="630" spans="5:13" x14ac:dyDescent="0.25">
      <c r="E630" s="163"/>
      <c r="F630" s="163"/>
      <c r="G630" s="163"/>
      <c r="H630" s="163"/>
      <c r="I630" s="163"/>
      <c r="J630" s="163"/>
      <c r="K630" s="163"/>
      <c r="L630" s="163"/>
      <c r="M630" s="163"/>
    </row>
    <row r="631" spans="5:13" x14ac:dyDescent="0.25">
      <c r="E631" s="163"/>
      <c r="F631" s="163"/>
      <c r="G631" s="163"/>
      <c r="H631" s="163"/>
      <c r="I631" s="163"/>
      <c r="J631" s="163"/>
      <c r="K631" s="163"/>
      <c r="L631" s="163"/>
      <c r="M631" s="163"/>
    </row>
    <row r="632" spans="5:13" x14ac:dyDescent="0.25">
      <c r="E632" s="163"/>
      <c r="F632" s="163"/>
      <c r="G632" s="163"/>
      <c r="H632" s="163"/>
      <c r="I632" s="163"/>
      <c r="J632" s="163"/>
      <c r="K632" s="163"/>
      <c r="L632" s="163"/>
      <c r="M632" s="163"/>
    </row>
    <row r="633" spans="5:13" x14ac:dyDescent="0.25">
      <c r="E633" s="163"/>
      <c r="F633" s="163"/>
      <c r="G633" s="163"/>
      <c r="H633" s="163"/>
      <c r="I633" s="163"/>
      <c r="J633" s="163"/>
      <c r="K633" s="163"/>
      <c r="L633" s="163"/>
      <c r="M633" s="163"/>
    </row>
    <row r="634" spans="5:13" x14ac:dyDescent="0.25">
      <c r="E634" s="163"/>
      <c r="F634" s="163"/>
      <c r="G634" s="163"/>
      <c r="H634" s="163"/>
      <c r="I634" s="163"/>
      <c r="J634" s="163"/>
      <c r="K634" s="163"/>
      <c r="L634" s="163"/>
      <c r="M634" s="163"/>
    </row>
    <row r="635" spans="5:13" x14ac:dyDescent="0.25">
      <c r="E635" s="163"/>
      <c r="F635" s="163"/>
      <c r="G635" s="163"/>
      <c r="H635" s="163"/>
      <c r="I635" s="163"/>
      <c r="J635" s="163"/>
      <c r="K635" s="163"/>
      <c r="L635" s="163"/>
      <c r="M635" s="163"/>
    </row>
    <row r="636" spans="5:13" x14ac:dyDescent="0.25">
      <c r="E636" s="163"/>
      <c r="F636" s="163"/>
      <c r="G636" s="163"/>
      <c r="H636" s="163"/>
      <c r="I636" s="163"/>
      <c r="J636" s="163"/>
      <c r="K636" s="163"/>
      <c r="L636" s="163"/>
      <c r="M636" s="163"/>
    </row>
    <row r="637" spans="5:13" x14ac:dyDescent="0.25">
      <c r="E637" s="163"/>
      <c r="F637" s="163"/>
      <c r="G637" s="163"/>
      <c r="H637" s="163"/>
      <c r="I637" s="163"/>
      <c r="J637" s="163"/>
      <c r="K637" s="163"/>
      <c r="L637" s="163"/>
      <c r="M637" s="163"/>
    </row>
    <row r="638" spans="5:13" x14ac:dyDescent="0.25">
      <c r="E638" s="163"/>
      <c r="F638" s="163"/>
      <c r="G638" s="163"/>
      <c r="H638" s="163"/>
      <c r="I638" s="163"/>
      <c r="J638" s="163"/>
      <c r="K638" s="163"/>
      <c r="L638" s="163"/>
      <c r="M638" s="163"/>
    </row>
    <row r="639" spans="5:13" x14ac:dyDescent="0.25">
      <c r="E639" s="163"/>
      <c r="F639" s="163"/>
      <c r="G639" s="163"/>
      <c r="H639" s="163"/>
      <c r="I639" s="163"/>
      <c r="J639" s="163"/>
      <c r="K639" s="163"/>
      <c r="L639" s="163"/>
      <c r="M639" s="163"/>
    </row>
    <row r="640" spans="5:13" x14ac:dyDescent="0.25">
      <c r="E640" s="163"/>
      <c r="F640" s="163"/>
      <c r="G640" s="163"/>
      <c r="H640" s="163"/>
      <c r="I640" s="163"/>
      <c r="J640" s="163"/>
      <c r="K640" s="163"/>
      <c r="L640" s="163"/>
      <c r="M640" s="163"/>
    </row>
    <row r="641" spans="5:13" x14ac:dyDescent="0.25">
      <c r="E641" s="163"/>
      <c r="F641" s="163"/>
      <c r="G641" s="163"/>
      <c r="H641" s="163"/>
      <c r="I641" s="163"/>
      <c r="J641" s="163"/>
      <c r="K641" s="163"/>
      <c r="L641" s="163"/>
      <c r="M641" s="163"/>
    </row>
    <row r="642" spans="5:13" x14ac:dyDescent="0.25">
      <c r="E642" s="163"/>
      <c r="F642" s="163"/>
      <c r="G642" s="163"/>
      <c r="H642" s="163"/>
      <c r="I642" s="163"/>
      <c r="J642" s="163"/>
      <c r="K642" s="163"/>
      <c r="L642" s="163"/>
      <c r="M642" s="163"/>
    </row>
    <row r="643" spans="5:13" x14ac:dyDescent="0.25">
      <c r="E643" s="163"/>
      <c r="F643" s="163"/>
      <c r="G643" s="163"/>
      <c r="H643" s="163"/>
      <c r="I643" s="163"/>
      <c r="J643" s="163"/>
      <c r="K643" s="163"/>
      <c r="L643" s="163"/>
      <c r="M643" s="163"/>
    </row>
    <row r="644" spans="5:13" x14ac:dyDescent="0.25">
      <c r="E644" s="163"/>
      <c r="F644" s="163"/>
      <c r="G644" s="163"/>
      <c r="H644" s="163"/>
      <c r="I644" s="163"/>
      <c r="J644" s="163"/>
      <c r="K644" s="163"/>
      <c r="L644" s="163"/>
      <c r="M644" s="163"/>
    </row>
    <row r="645" spans="5:13" x14ac:dyDescent="0.25">
      <c r="E645" s="163"/>
      <c r="F645" s="163"/>
      <c r="G645" s="163"/>
      <c r="H645" s="163"/>
      <c r="I645" s="163"/>
      <c r="J645" s="163"/>
      <c r="K645" s="163"/>
      <c r="L645" s="163"/>
      <c r="M645" s="163"/>
    </row>
    <row r="646" spans="5:13" x14ac:dyDescent="0.25">
      <c r="E646" s="163"/>
      <c r="F646" s="163"/>
      <c r="G646" s="163"/>
      <c r="H646" s="163"/>
      <c r="I646" s="163"/>
      <c r="J646" s="163"/>
      <c r="K646" s="163"/>
      <c r="L646" s="163"/>
      <c r="M646" s="163"/>
    </row>
    <row r="647" spans="5:13" x14ac:dyDescent="0.25">
      <c r="E647" s="163"/>
      <c r="F647" s="163"/>
      <c r="G647" s="163"/>
      <c r="H647" s="163"/>
      <c r="I647" s="163"/>
      <c r="J647" s="163"/>
      <c r="K647" s="163"/>
      <c r="L647" s="163"/>
      <c r="M647" s="163"/>
    </row>
    <row r="648" spans="5:13" x14ac:dyDescent="0.25">
      <c r="E648" s="163"/>
      <c r="F648" s="163"/>
      <c r="G648" s="163"/>
      <c r="H648" s="163"/>
      <c r="I648" s="163"/>
      <c r="J648" s="163"/>
      <c r="K648" s="163"/>
      <c r="L648" s="163"/>
      <c r="M648" s="163"/>
    </row>
    <row r="649" spans="5:13" x14ac:dyDescent="0.25">
      <c r="E649" s="163"/>
      <c r="F649" s="163"/>
      <c r="G649" s="163"/>
      <c r="H649" s="163"/>
      <c r="I649" s="163"/>
      <c r="J649" s="163"/>
      <c r="K649" s="163"/>
      <c r="L649" s="163"/>
      <c r="M649" s="163"/>
    </row>
    <row r="650" spans="5:13" x14ac:dyDescent="0.25">
      <c r="E650" s="163"/>
      <c r="F650" s="163"/>
      <c r="G650" s="163"/>
      <c r="H650" s="163"/>
      <c r="I650" s="163"/>
      <c r="J650" s="163"/>
      <c r="K650" s="163"/>
      <c r="L650" s="163"/>
      <c r="M650" s="163"/>
    </row>
    <row r="651" spans="5:13" x14ac:dyDescent="0.25">
      <c r="E651" s="163"/>
      <c r="F651" s="163"/>
      <c r="G651" s="163"/>
      <c r="H651" s="163"/>
      <c r="I651" s="163"/>
      <c r="J651" s="163"/>
      <c r="K651" s="163"/>
      <c r="L651" s="163"/>
      <c r="M651" s="163"/>
    </row>
    <row r="652" spans="5:13" x14ac:dyDescent="0.25">
      <c r="E652" s="163"/>
      <c r="F652" s="163"/>
      <c r="G652" s="163"/>
      <c r="H652" s="163"/>
      <c r="I652" s="163"/>
      <c r="J652" s="163"/>
      <c r="K652" s="163"/>
      <c r="L652" s="163"/>
      <c r="M652" s="163"/>
    </row>
    <row r="653" spans="5:13" x14ac:dyDescent="0.25">
      <c r="E653" s="163"/>
      <c r="F653" s="163"/>
      <c r="G653" s="163"/>
      <c r="H653" s="163"/>
      <c r="I653" s="163"/>
      <c r="J653" s="163"/>
      <c r="K653" s="163"/>
      <c r="L653" s="163"/>
      <c r="M653" s="163"/>
    </row>
    <row r="654" spans="5:13" x14ac:dyDescent="0.25">
      <c r="E654" s="163"/>
      <c r="F654" s="163"/>
      <c r="G654" s="163"/>
      <c r="H654" s="163"/>
      <c r="I654" s="163"/>
      <c r="J654" s="163"/>
      <c r="K654" s="163"/>
      <c r="L654" s="163"/>
      <c r="M654" s="163"/>
    </row>
    <row r="655" spans="5:13" x14ac:dyDescent="0.25">
      <c r="E655" s="163"/>
      <c r="F655" s="163"/>
      <c r="G655" s="163"/>
      <c r="H655" s="163"/>
      <c r="I655" s="163"/>
      <c r="J655" s="163"/>
      <c r="K655" s="163"/>
      <c r="L655" s="163"/>
      <c r="M655" s="163"/>
    </row>
    <row r="656" spans="5:13" x14ac:dyDescent="0.25">
      <c r="E656" s="163"/>
      <c r="F656" s="163"/>
      <c r="G656" s="163"/>
      <c r="H656" s="163"/>
      <c r="I656" s="163"/>
      <c r="J656" s="163"/>
      <c r="K656" s="163"/>
      <c r="L656" s="163"/>
      <c r="M656" s="163"/>
    </row>
    <row r="657" spans="5:13" x14ac:dyDescent="0.25">
      <c r="E657" s="163"/>
      <c r="F657" s="163"/>
      <c r="G657" s="163"/>
      <c r="H657" s="163"/>
      <c r="I657" s="163"/>
      <c r="J657" s="163"/>
      <c r="K657" s="163"/>
      <c r="L657" s="163"/>
      <c r="M657" s="163"/>
    </row>
    <row r="658" spans="5:13" x14ac:dyDescent="0.25">
      <c r="E658" s="163"/>
      <c r="F658" s="163"/>
      <c r="G658" s="163"/>
      <c r="H658" s="163"/>
      <c r="I658" s="163"/>
      <c r="J658" s="163"/>
      <c r="K658" s="163"/>
      <c r="L658" s="163"/>
      <c r="M658" s="163"/>
    </row>
    <row r="659" spans="5:13" x14ac:dyDescent="0.25">
      <c r="E659" s="163"/>
      <c r="F659" s="163"/>
      <c r="G659" s="163"/>
      <c r="H659" s="163"/>
      <c r="I659" s="163"/>
      <c r="J659" s="163"/>
      <c r="K659" s="163"/>
      <c r="L659" s="163"/>
      <c r="M659" s="163"/>
    </row>
    <row r="660" spans="5:13" x14ac:dyDescent="0.25">
      <c r="E660" s="163"/>
      <c r="F660" s="163"/>
      <c r="G660" s="163"/>
      <c r="H660" s="163"/>
      <c r="I660" s="163"/>
      <c r="J660" s="163"/>
      <c r="K660" s="163"/>
      <c r="L660" s="163"/>
      <c r="M660" s="163"/>
    </row>
    <row r="661" spans="5:13" x14ac:dyDescent="0.25">
      <c r="E661" s="163"/>
      <c r="F661" s="163"/>
      <c r="G661" s="163"/>
      <c r="H661" s="163"/>
      <c r="I661" s="163"/>
      <c r="J661" s="163"/>
      <c r="K661" s="163"/>
      <c r="L661" s="163"/>
      <c r="M661" s="163"/>
    </row>
    <row r="662" spans="5:13" x14ac:dyDescent="0.25">
      <c r="E662" s="163"/>
      <c r="F662" s="163"/>
      <c r="G662" s="163"/>
      <c r="H662" s="163"/>
      <c r="I662" s="163"/>
      <c r="J662" s="163"/>
      <c r="K662" s="163"/>
      <c r="L662" s="163"/>
      <c r="M662" s="163"/>
    </row>
    <row r="663" spans="5:13" x14ac:dyDescent="0.25">
      <c r="E663" s="163"/>
      <c r="F663" s="163"/>
      <c r="G663" s="163"/>
      <c r="H663" s="163"/>
      <c r="I663" s="163"/>
      <c r="J663" s="163"/>
      <c r="K663" s="163"/>
      <c r="L663" s="163"/>
      <c r="M663" s="163"/>
    </row>
    <row r="664" spans="5:13" x14ac:dyDescent="0.25">
      <c r="E664" s="163"/>
      <c r="F664" s="163"/>
      <c r="G664" s="163"/>
      <c r="H664" s="163"/>
      <c r="I664" s="163"/>
      <c r="J664" s="163"/>
      <c r="K664" s="163"/>
      <c r="L664" s="163"/>
      <c r="M664" s="163"/>
    </row>
    <row r="665" spans="5:13" x14ac:dyDescent="0.25">
      <c r="E665" s="163"/>
      <c r="F665" s="163"/>
      <c r="G665" s="163"/>
      <c r="H665" s="163"/>
      <c r="I665" s="163"/>
      <c r="J665" s="163"/>
      <c r="K665" s="163"/>
      <c r="L665" s="163"/>
      <c r="M665" s="163"/>
    </row>
    <row r="666" spans="5:13" x14ac:dyDescent="0.25">
      <c r="E666" s="163"/>
      <c r="F666" s="163"/>
      <c r="G666" s="163"/>
      <c r="H666" s="163"/>
      <c r="I666" s="163"/>
      <c r="J666" s="163"/>
      <c r="K666" s="163"/>
      <c r="L666" s="163"/>
      <c r="M666" s="163"/>
    </row>
    <row r="667" spans="5:13" x14ac:dyDescent="0.25">
      <c r="E667" s="163"/>
      <c r="F667" s="163"/>
      <c r="G667" s="163"/>
      <c r="H667" s="163"/>
      <c r="I667" s="163"/>
      <c r="J667" s="163"/>
      <c r="K667" s="163"/>
      <c r="L667" s="163"/>
      <c r="M667" s="163"/>
    </row>
    <row r="668" spans="5:13" x14ac:dyDescent="0.25">
      <c r="E668" s="163"/>
      <c r="F668" s="163"/>
      <c r="G668" s="163"/>
      <c r="H668" s="163"/>
      <c r="I668" s="163"/>
      <c r="J668" s="163"/>
      <c r="K668" s="163"/>
      <c r="L668" s="163"/>
      <c r="M668" s="163"/>
    </row>
    <row r="669" spans="5:13" x14ac:dyDescent="0.25">
      <c r="E669" s="163"/>
      <c r="F669" s="163"/>
      <c r="G669" s="163"/>
      <c r="H669" s="163"/>
      <c r="I669" s="163"/>
      <c r="J669" s="163"/>
      <c r="K669" s="163"/>
      <c r="L669" s="163"/>
      <c r="M669" s="163"/>
    </row>
    <row r="670" spans="5:13" x14ac:dyDescent="0.25">
      <c r="E670" s="163"/>
      <c r="F670" s="163"/>
      <c r="G670" s="163"/>
      <c r="H670" s="163"/>
      <c r="I670" s="163"/>
      <c r="J670" s="163"/>
      <c r="K670" s="163"/>
      <c r="L670" s="163"/>
      <c r="M670" s="163"/>
    </row>
    <row r="671" spans="5:13" x14ac:dyDescent="0.25">
      <c r="E671" s="163"/>
      <c r="F671" s="163"/>
      <c r="G671" s="163"/>
      <c r="H671" s="163"/>
      <c r="I671" s="163"/>
      <c r="J671" s="163"/>
      <c r="K671" s="163"/>
      <c r="L671" s="163"/>
      <c r="M671" s="163"/>
    </row>
    <row r="672" spans="5:13" x14ac:dyDescent="0.25">
      <c r="E672" s="163"/>
      <c r="F672" s="163"/>
      <c r="G672" s="163"/>
      <c r="H672" s="163"/>
      <c r="I672" s="163"/>
      <c r="J672" s="163"/>
      <c r="K672" s="163"/>
      <c r="L672" s="163"/>
      <c r="M672" s="163"/>
    </row>
    <row r="673" spans="5:13" x14ac:dyDescent="0.25">
      <c r="E673" s="163"/>
      <c r="F673" s="163"/>
      <c r="G673" s="163"/>
      <c r="H673" s="163"/>
      <c r="I673" s="163"/>
      <c r="J673" s="163"/>
      <c r="K673" s="163"/>
      <c r="L673" s="163"/>
      <c r="M673" s="163"/>
    </row>
    <row r="674" spans="5:13" x14ac:dyDescent="0.25">
      <c r="E674" s="163"/>
      <c r="F674" s="163"/>
      <c r="G674" s="163"/>
      <c r="H674" s="163"/>
      <c r="I674" s="163"/>
      <c r="J674" s="163"/>
      <c r="K674" s="163"/>
      <c r="L674" s="163"/>
      <c r="M674" s="163"/>
    </row>
    <row r="675" spans="5:13" x14ac:dyDescent="0.25">
      <c r="E675" s="163"/>
      <c r="F675" s="163"/>
      <c r="G675" s="163"/>
      <c r="H675" s="163"/>
      <c r="I675" s="163"/>
      <c r="J675" s="163"/>
      <c r="K675" s="163"/>
      <c r="L675" s="163"/>
      <c r="M675" s="163"/>
    </row>
    <row r="676" spans="5:13" x14ac:dyDescent="0.25">
      <c r="E676" s="163"/>
      <c r="F676" s="163"/>
      <c r="G676" s="163"/>
      <c r="H676" s="163"/>
      <c r="I676" s="163"/>
      <c r="J676" s="163"/>
      <c r="K676" s="163"/>
      <c r="L676" s="163"/>
      <c r="M676" s="163"/>
    </row>
    <row r="677" spans="5:13" x14ac:dyDescent="0.25">
      <c r="E677" s="163"/>
      <c r="F677" s="163"/>
      <c r="G677" s="163"/>
      <c r="H677" s="163"/>
      <c r="I677" s="163"/>
      <c r="J677" s="163"/>
      <c r="K677" s="163"/>
      <c r="L677" s="163"/>
      <c r="M677" s="163"/>
    </row>
    <row r="678" spans="5:13" x14ac:dyDescent="0.25">
      <c r="E678" s="163"/>
      <c r="F678" s="163"/>
      <c r="G678" s="163"/>
      <c r="H678" s="163"/>
      <c r="I678" s="163"/>
      <c r="J678" s="163"/>
      <c r="K678" s="163"/>
      <c r="L678" s="163"/>
      <c r="M678" s="163"/>
    </row>
    <row r="679" spans="5:13" x14ac:dyDescent="0.25">
      <c r="E679" s="163"/>
      <c r="F679" s="163"/>
      <c r="G679" s="163"/>
      <c r="H679" s="163"/>
      <c r="I679" s="163"/>
      <c r="J679" s="163"/>
      <c r="K679" s="163"/>
      <c r="L679" s="163"/>
      <c r="M679" s="163"/>
    </row>
    <row r="680" spans="5:13" x14ac:dyDescent="0.25">
      <c r="E680" s="163"/>
      <c r="F680" s="163"/>
      <c r="G680" s="163"/>
      <c r="H680" s="163"/>
      <c r="I680" s="163"/>
      <c r="J680" s="163"/>
      <c r="K680" s="163"/>
      <c r="L680" s="163"/>
      <c r="M680" s="163"/>
    </row>
    <row r="681" spans="5:13" x14ac:dyDescent="0.25">
      <c r="E681" s="163"/>
      <c r="F681" s="163"/>
      <c r="G681" s="163"/>
      <c r="H681" s="163"/>
      <c r="I681" s="163"/>
      <c r="J681" s="163"/>
      <c r="K681" s="163"/>
      <c r="L681" s="163"/>
      <c r="M681" s="163"/>
    </row>
    <row r="682" spans="5:13" x14ac:dyDescent="0.25">
      <c r="E682" s="163"/>
      <c r="F682" s="163"/>
      <c r="G682" s="163"/>
      <c r="H682" s="163"/>
      <c r="I682" s="163"/>
      <c r="J682" s="163"/>
      <c r="K682" s="163"/>
      <c r="L682" s="163"/>
      <c r="M682" s="163"/>
    </row>
    <row r="683" spans="5:13" x14ac:dyDescent="0.25">
      <c r="E683" s="163"/>
      <c r="F683" s="163"/>
      <c r="G683" s="163"/>
      <c r="H683" s="163"/>
      <c r="I683" s="163"/>
      <c r="J683" s="163"/>
      <c r="K683" s="163"/>
      <c r="L683" s="163"/>
      <c r="M683" s="163"/>
    </row>
    <row r="684" spans="5:13" x14ac:dyDescent="0.25">
      <c r="E684" s="163"/>
      <c r="F684" s="163"/>
      <c r="G684" s="163"/>
      <c r="H684" s="163"/>
      <c r="I684" s="163"/>
      <c r="J684" s="163"/>
      <c r="K684" s="163"/>
      <c r="L684" s="163"/>
      <c r="M684" s="163"/>
    </row>
    <row r="685" spans="5:13" x14ac:dyDescent="0.25">
      <c r="E685" s="163"/>
      <c r="F685" s="163"/>
      <c r="G685" s="163"/>
      <c r="H685" s="163"/>
      <c r="I685" s="163"/>
      <c r="J685" s="163"/>
      <c r="K685" s="163"/>
      <c r="L685" s="163"/>
      <c r="M685" s="163"/>
    </row>
    <row r="686" spans="5:13" x14ac:dyDescent="0.25">
      <c r="E686" s="163"/>
      <c r="F686" s="163"/>
      <c r="G686" s="163"/>
      <c r="H686" s="163"/>
      <c r="I686" s="163"/>
      <c r="J686" s="163"/>
      <c r="K686" s="163"/>
      <c r="L686" s="163"/>
      <c r="M686" s="163"/>
    </row>
    <row r="687" spans="5:13" x14ac:dyDescent="0.25">
      <c r="E687" s="163"/>
      <c r="F687" s="163"/>
      <c r="G687" s="163"/>
      <c r="H687" s="163"/>
      <c r="I687" s="163"/>
      <c r="J687" s="163"/>
      <c r="K687" s="163"/>
      <c r="L687" s="163"/>
      <c r="M687" s="163"/>
    </row>
    <row r="688" spans="5:13" x14ac:dyDescent="0.25">
      <c r="E688" s="163"/>
      <c r="F688" s="163"/>
      <c r="G688" s="163"/>
      <c r="H688" s="163"/>
      <c r="I688" s="163"/>
      <c r="J688" s="163"/>
      <c r="K688" s="163"/>
      <c r="L688" s="163"/>
      <c r="M688" s="163"/>
    </row>
    <row r="689" spans="5:13" x14ac:dyDescent="0.25">
      <c r="E689" s="163"/>
      <c r="F689" s="163"/>
      <c r="G689" s="163"/>
      <c r="H689" s="163"/>
      <c r="I689" s="163"/>
      <c r="J689" s="163"/>
      <c r="K689" s="163"/>
      <c r="L689" s="163"/>
      <c r="M689" s="163"/>
    </row>
    <row r="690" spans="5:13" x14ac:dyDescent="0.25">
      <c r="E690" s="163"/>
      <c r="F690" s="163"/>
      <c r="G690" s="163"/>
      <c r="H690" s="163"/>
      <c r="I690" s="163"/>
      <c r="J690" s="163"/>
      <c r="K690" s="163"/>
      <c r="L690" s="163"/>
      <c r="M690" s="163"/>
    </row>
    <row r="691" spans="5:13" x14ac:dyDescent="0.25">
      <c r="E691" s="163"/>
      <c r="F691" s="163"/>
      <c r="G691" s="163"/>
      <c r="H691" s="163"/>
      <c r="I691" s="163"/>
      <c r="J691" s="163"/>
      <c r="K691" s="163"/>
      <c r="L691" s="163"/>
      <c r="M691" s="163"/>
    </row>
    <row r="692" spans="5:13" x14ac:dyDescent="0.25">
      <c r="E692" s="163"/>
      <c r="F692" s="163"/>
      <c r="G692" s="163"/>
      <c r="H692" s="163"/>
      <c r="I692" s="163"/>
      <c r="J692" s="163"/>
      <c r="K692" s="163"/>
      <c r="L692" s="163"/>
      <c r="M692" s="163"/>
    </row>
    <row r="693" spans="5:13" x14ac:dyDescent="0.25">
      <c r="E693" s="163"/>
      <c r="F693" s="163"/>
      <c r="G693" s="163"/>
      <c r="H693" s="163"/>
      <c r="I693" s="163"/>
      <c r="J693" s="163"/>
      <c r="K693" s="163"/>
      <c r="L693" s="163"/>
      <c r="M693" s="163"/>
    </row>
    <row r="694" spans="5:13" x14ac:dyDescent="0.25">
      <c r="E694" s="163"/>
      <c r="F694" s="163"/>
      <c r="G694" s="163"/>
      <c r="H694" s="163"/>
      <c r="I694" s="163"/>
      <c r="J694" s="163"/>
      <c r="K694" s="163"/>
      <c r="L694" s="163"/>
      <c r="M694" s="163"/>
    </row>
    <row r="695" spans="5:13" x14ac:dyDescent="0.25">
      <c r="E695" s="163"/>
      <c r="F695" s="163"/>
      <c r="G695" s="163"/>
      <c r="H695" s="163"/>
      <c r="I695" s="163"/>
      <c r="J695" s="163"/>
      <c r="K695" s="163"/>
      <c r="L695" s="163"/>
      <c r="M695" s="163"/>
    </row>
    <row r="696" spans="5:13" x14ac:dyDescent="0.25">
      <c r="E696" s="163"/>
      <c r="F696" s="163"/>
      <c r="G696" s="163"/>
      <c r="H696" s="163"/>
      <c r="I696" s="163"/>
      <c r="J696" s="163"/>
      <c r="K696" s="163"/>
      <c r="L696" s="163"/>
      <c r="M696" s="163"/>
    </row>
    <row r="697" spans="5:13" x14ac:dyDescent="0.25">
      <c r="E697" s="163"/>
      <c r="F697" s="163"/>
      <c r="G697" s="163"/>
      <c r="H697" s="163"/>
      <c r="I697" s="163"/>
      <c r="J697" s="163"/>
      <c r="K697" s="163"/>
      <c r="L697" s="163"/>
      <c r="M697" s="163"/>
    </row>
    <row r="698" spans="5:13" x14ac:dyDescent="0.25">
      <c r="E698" s="163"/>
      <c r="F698" s="163"/>
      <c r="G698" s="163"/>
      <c r="H698" s="163"/>
      <c r="I698" s="163"/>
      <c r="J698" s="163"/>
      <c r="K698" s="163"/>
      <c r="L698" s="163"/>
      <c r="M698" s="163"/>
    </row>
    <row r="699" spans="5:13" x14ac:dyDescent="0.25">
      <c r="E699" s="163"/>
      <c r="F699" s="163"/>
      <c r="G699" s="163"/>
      <c r="H699" s="163"/>
      <c r="I699" s="163"/>
      <c r="J699" s="163"/>
      <c r="K699" s="163"/>
      <c r="L699" s="163"/>
      <c r="M699" s="163"/>
    </row>
    <row r="700" spans="5:13" x14ac:dyDescent="0.25">
      <c r="E700" s="163"/>
      <c r="F700" s="163"/>
      <c r="G700" s="163"/>
      <c r="H700" s="163"/>
      <c r="I700" s="163"/>
      <c r="J700" s="163"/>
      <c r="K700" s="163"/>
      <c r="L700" s="163"/>
      <c r="M700" s="163"/>
    </row>
    <row r="701" spans="5:13" x14ac:dyDescent="0.25">
      <c r="E701" s="163"/>
      <c r="F701" s="163"/>
      <c r="G701" s="163"/>
      <c r="H701" s="163"/>
      <c r="I701" s="163"/>
      <c r="J701" s="163"/>
      <c r="K701" s="163"/>
      <c r="L701" s="163"/>
      <c r="M701" s="163"/>
    </row>
    <row r="702" spans="5:13" x14ac:dyDescent="0.25">
      <c r="E702" s="163"/>
      <c r="F702" s="163"/>
      <c r="G702" s="163"/>
      <c r="H702" s="163"/>
      <c r="I702" s="163"/>
      <c r="J702" s="163"/>
      <c r="K702" s="163"/>
      <c r="L702" s="163"/>
      <c r="M702" s="163"/>
    </row>
    <row r="703" spans="5:13" x14ac:dyDescent="0.25">
      <c r="E703" s="163"/>
      <c r="F703" s="163"/>
      <c r="G703" s="163"/>
      <c r="H703" s="163"/>
      <c r="I703" s="163"/>
      <c r="J703" s="163"/>
      <c r="K703" s="163"/>
      <c r="L703" s="163"/>
      <c r="M703" s="163"/>
    </row>
    <row r="704" spans="5:13" x14ac:dyDescent="0.25">
      <c r="E704" s="163"/>
      <c r="F704" s="163"/>
      <c r="G704" s="163"/>
      <c r="H704" s="163"/>
      <c r="I704" s="163"/>
      <c r="J704" s="163"/>
      <c r="K704" s="163"/>
      <c r="L704" s="163"/>
      <c r="M704" s="163"/>
    </row>
    <row r="705" spans="5:13" x14ac:dyDescent="0.25">
      <c r="E705" s="163"/>
      <c r="F705" s="163"/>
      <c r="G705" s="163"/>
      <c r="H705" s="163"/>
      <c r="I705" s="163"/>
      <c r="J705" s="163"/>
      <c r="K705" s="163"/>
      <c r="L705" s="163"/>
      <c r="M705" s="163"/>
    </row>
    <row r="706" spans="5:13" x14ac:dyDescent="0.25">
      <c r="E706" s="163"/>
      <c r="F706" s="163"/>
      <c r="G706" s="163"/>
      <c r="H706" s="163"/>
      <c r="I706" s="163"/>
      <c r="J706" s="163"/>
      <c r="K706" s="163"/>
      <c r="L706" s="163"/>
      <c r="M706" s="163"/>
    </row>
    <row r="707" spans="5:13" x14ac:dyDescent="0.25">
      <c r="E707" s="163"/>
      <c r="F707" s="163"/>
      <c r="G707" s="163"/>
      <c r="H707" s="163"/>
      <c r="I707" s="163"/>
      <c r="J707" s="163"/>
      <c r="K707" s="163"/>
      <c r="L707" s="163"/>
      <c r="M707" s="163"/>
    </row>
    <row r="708" spans="5:13" x14ac:dyDescent="0.25">
      <c r="E708" s="163"/>
      <c r="F708" s="163"/>
      <c r="G708" s="163"/>
      <c r="H708" s="163"/>
      <c r="I708" s="163"/>
      <c r="J708" s="163"/>
      <c r="K708" s="163"/>
      <c r="L708" s="163"/>
      <c r="M708" s="163"/>
    </row>
    <row r="709" spans="5:13" x14ac:dyDescent="0.25">
      <c r="E709" s="163"/>
      <c r="F709" s="163"/>
      <c r="G709" s="163"/>
      <c r="H709" s="163"/>
      <c r="I709" s="163"/>
      <c r="J709" s="163"/>
      <c r="K709" s="163"/>
      <c r="L709" s="163"/>
      <c r="M709" s="163"/>
    </row>
    <row r="710" spans="5:13" x14ac:dyDescent="0.25">
      <c r="E710" s="163"/>
      <c r="F710" s="163"/>
      <c r="G710" s="163"/>
      <c r="H710" s="163"/>
      <c r="I710" s="163"/>
      <c r="J710" s="163"/>
      <c r="K710" s="163"/>
      <c r="L710" s="163"/>
      <c r="M710" s="163"/>
    </row>
    <row r="711" spans="5:13" x14ac:dyDescent="0.25">
      <c r="E711" s="163"/>
      <c r="F711" s="163"/>
      <c r="G711" s="163"/>
      <c r="H711" s="163"/>
      <c r="I711" s="163"/>
      <c r="J711" s="163"/>
      <c r="K711" s="163"/>
      <c r="L711" s="163"/>
      <c r="M711" s="163"/>
    </row>
    <row r="712" spans="5:13" x14ac:dyDescent="0.25">
      <c r="E712" s="163"/>
      <c r="F712" s="163"/>
      <c r="G712" s="163"/>
      <c r="H712" s="163"/>
      <c r="I712" s="163"/>
      <c r="J712" s="163"/>
      <c r="K712" s="163"/>
      <c r="L712" s="163"/>
      <c r="M712" s="163"/>
    </row>
    <row r="713" spans="5:13" x14ac:dyDescent="0.25">
      <c r="E713" s="163"/>
      <c r="F713" s="163"/>
      <c r="G713" s="163"/>
      <c r="H713" s="163"/>
      <c r="I713" s="163"/>
      <c r="J713" s="163"/>
      <c r="K713" s="163"/>
      <c r="L713" s="163"/>
      <c r="M713" s="163"/>
    </row>
    <row r="714" spans="5:13" x14ac:dyDescent="0.25">
      <c r="E714" s="163"/>
      <c r="F714" s="163"/>
      <c r="G714" s="163"/>
      <c r="H714" s="163"/>
      <c r="I714" s="163"/>
      <c r="J714" s="163"/>
      <c r="K714" s="163"/>
      <c r="L714" s="163"/>
      <c r="M714" s="163"/>
    </row>
    <row r="715" spans="5:13" x14ac:dyDescent="0.25">
      <c r="E715" s="163"/>
      <c r="F715" s="163"/>
      <c r="G715" s="163"/>
      <c r="H715" s="163"/>
      <c r="I715" s="163"/>
      <c r="J715" s="163"/>
      <c r="K715" s="163"/>
      <c r="L715" s="163"/>
      <c r="M715" s="163"/>
    </row>
    <row r="716" spans="5:13" x14ac:dyDescent="0.25">
      <c r="E716" s="163"/>
      <c r="F716" s="163"/>
      <c r="G716" s="163"/>
      <c r="H716" s="163"/>
      <c r="I716" s="163"/>
      <c r="J716" s="163"/>
      <c r="K716" s="163"/>
      <c r="L716" s="163"/>
      <c r="M716" s="163"/>
    </row>
    <row r="717" spans="5:13" x14ac:dyDescent="0.25">
      <c r="E717" s="163"/>
      <c r="F717" s="163"/>
      <c r="G717" s="163"/>
      <c r="H717" s="163"/>
      <c r="I717" s="163"/>
      <c r="J717" s="163"/>
      <c r="K717" s="163"/>
      <c r="L717" s="163"/>
      <c r="M717" s="163"/>
    </row>
    <row r="718" spans="5:13" x14ac:dyDescent="0.25">
      <c r="E718" s="163"/>
      <c r="F718" s="163"/>
      <c r="G718" s="163"/>
      <c r="H718" s="163"/>
      <c r="I718" s="163"/>
      <c r="J718" s="163"/>
      <c r="K718" s="163"/>
      <c r="L718" s="163"/>
      <c r="M718" s="163"/>
    </row>
    <row r="719" spans="5:13" x14ac:dyDescent="0.25">
      <c r="E719" s="163"/>
      <c r="F719" s="163"/>
      <c r="G719" s="163"/>
      <c r="H719" s="163"/>
      <c r="I719" s="163"/>
      <c r="J719" s="163"/>
      <c r="K719" s="163"/>
      <c r="L719" s="163"/>
      <c r="M719" s="163"/>
    </row>
    <row r="720" spans="5:13" x14ac:dyDescent="0.25">
      <c r="E720" s="163"/>
      <c r="F720" s="163"/>
      <c r="G720" s="163"/>
      <c r="H720" s="163"/>
      <c r="I720" s="163"/>
      <c r="J720" s="163"/>
      <c r="K720" s="163"/>
      <c r="L720" s="163"/>
      <c r="M720" s="163"/>
    </row>
    <row r="721" spans="5:13" x14ac:dyDescent="0.25">
      <c r="E721" s="163"/>
      <c r="F721" s="163"/>
      <c r="G721" s="163"/>
      <c r="H721" s="163"/>
      <c r="I721" s="163"/>
      <c r="J721" s="163"/>
      <c r="K721" s="163"/>
      <c r="L721" s="163"/>
      <c r="M721" s="163"/>
    </row>
    <row r="722" spans="5:13" x14ac:dyDescent="0.25">
      <c r="E722" s="163"/>
      <c r="F722" s="163"/>
      <c r="G722" s="163"/>
      <c r="H722" s="163"/>
      <c r="I722" s="163"/>
      <c r="J722" s="163"/>
      <c r="K722" s="163"/>
      <c r="L722" s="163"/>
      <c r="M722" s="163"/>
    </row>
    <row r="723" spans="5:13" x14ac:dyDescent="0.25">
      <c r="E723" s="163"/>
      <c r="F723" s="163"/>
      <c r="G723" s="163"/>
      <c r="H723" s="163"/>
      <c r="I723" s="163"/>
      <c r="J723" s="163"/>
      <c r="K723" s="163"/>
      <c r="L723" s="163"/>
      <c r="M723" s="163"/>
    </row>
    <row r="724" spans="5:13" x14ac:dyDescent="0.25">
      <c r="E724" s="163"/>
      <c r="F724" s="163"/>
      <c r="G724" s="163"/>
      <c r="H724" s="163"/>
      <c r="I724" s="163"/>
      <c r="J724" s="163"/>
      <c r="K724" s="163"/>
      <c r="L724" s="163"/>
      <c r="M724" s="163"/>
    </row>
    <row r="725" spans="5:13" x14ac:dyDescent="0.25">
      <c r="E725" s="163"/>
      <c r="F725" s="163"/>
      <c r="G725" s="163"/>
      <c r="H725" s="163"/>
      <c r="I725" s="163"/>
      <c r="J725" s="163"/>
      <c r="K725" s="163"/>
      <c r="L725" s="163"/>
      <c r="M725" s="163"/>
    </row>
    <row r="726" spans="5:13" x14ac:dyDescent="0.25">
      <c r="E726" s="163"/>
      <c r="F726" s="163"/>
      <c r="G726" s="163"/>
      <c r="H726" s="163"/>
      <c r="I726" s="163"/>
      <c r="J726" s="163"/>
      <c r="K726" s="163"/>
      <c r="L726" s="163"/>
      <c r="M726" s="163"/>
    </row>
    <row r="727" spans="5:13" x14ac:dyDescent="0.25">
      <c r="E727" s="163"/>
      <c r="F727" s="163"/>
      <c r="G727" s="163"/>
      <c r="H727" s="163"/>
      <c r="I727" s="163"/>
      <c r="J727" s="163"/>
      <c r="K727" s="163"/>
      <c r="L727" s="163"/>
      <c r="M727" s="163"/>
    </row>
    <row r="728" spans="5:13" x14ac:dyDescent="0.25">
      <c r="E728" s="163"/>
      <c r="F728" s="163"/>
      <c r="G728" s="163"/>
      <c r="H728" s="163"/>
      <c r="I728" s="163"/>
      <c r="J728" s="163"/>
      <c r="K728" s="163"/>
      <c r="L728" s="163"/>
      <c r="M728" s="163"/>
    </row>
    <row r="729" spans="5:13" x14ac:dyDescent="0.25">
      <c r="E729" s="163"/>
      <c r="F729" s="163"/>
      <c r="G729" s="163"/>
      <c r="H729" s="163"/>
      <c r="I729" s="163"/>
      <c r="J729" s="163"/>
      <c r="K729" s="163"/>
      <c r="L729" s="163"/>
      <c r="M729" s="163"/>
    </row>
    <row r="730" spans="5:13" x14ac:dyDescent="0.25">
      <c r="E730" s="163"/>
      <c r="F730" s="163"/>
      <c r="G730" s="163"/>
      <c r="H730" s="163"/>
      <c r="I730" s="163"/>
      <c r="J730" s="163"/>
      <c r="K730" s="163"/>
      <c r="L730" s="163"/>
      <c r="M730" s="163"/>
    </row>
    <row r="731" spans="5:13" x14ac:dyDescent="0.25">
      <c r="E731" s="163"/>
      <c r="F731" s="163"/>
      <c r="G731" s="163"/>
      <c r="H731" s="163"/>
      <c r="I731" s="163"/>
      <c r="J731" s="163"/>
      <c r="K731" s="163"/>
      <c r="L731" s="163"/>
      <c r="M731" s="163"/>
    </row>
    <row r="732" spans="5:13" x14ac:dyDescent="0.25">
      <c r="E732" s="163"/>
      <c r="F732" s="163"/>
      <c r="G732" s="163"/>
      <c r="H732" s="163"/>
      <c r="I732" s="163"/>
      <c r="J732" s="163"/>
      <c r="K732" s="163"/>
      <c r="L732" s="163"/>
      <c r="M732" s="163"/>
    </row>
    <row r="733" spans="5:13" x14ac:dyDescent="0.25">
      <c r="E733" s="163"/>
      <c r="F733" s="163"/>
      <c r="G733" s="163"/>
      <c r="H733" s="163"/>
      <c r="I733" s="163"/>
      <c r="J733" s="163"/>
      <c r="K733" s="163"/>
      <c r="L733" s="163"/>
      <c r="M733" s="163"/>
    </row>
    <row r="734" spans="5:13" x14ac:dyDescent="0.25">
      <c r="E734" s="163"/>
      <c r="F734" s="163"/>
      <c r="G734" s="163"/>
      <c r="H734" s="163"/>
      <c r="I734" s="163"/>
      <c r="J734" s="163"/>
      <c r="K734" s="163"/>
      <c r="L734" s="163"/>
      <c r="M734" s="163"/>
    </row>
    <row r="735" spans="5:13" x14ac:dyDescent="0.25">
      <c r="E735" s="163"/>
      <c r="F735" s="163"/>
      <c r="G735" s="163"/>
      <c r="H735" s="163"/>
      <c r="I735" s="163"/>
      <c r="J735" s="163"/>
      <c r="K735" s="163"/>
      <c r="L735" s="163"/>
      <c r="M735" s="163"/>
    </row>
    <row r="736" spans="5:13" x14ac:dyDescent="0.25">
      <c r="E736" s="163"/>
      <c r="F736" s="163"/>
      <c r="G736" s="163"/>
      <c r="H736" s="163"/>
      <c r="I736" s="163"/>
      <c r="J736" s="163"/>
      <c r="K736" s="163"/>
      <c r="L736" s="163"/>
      <c r="M736" s="163"/>
    </row>
    <row r="737" spans="5:13" x14ac:dyDescent="0.25">
      <c r="E737" s="163"/>
      <c r="F737" s="163"/>
      <c r="G737" s="163"/>
      <c r="H737" s="163"/>
      <c r="I737" s="163"/>
      <c r="J737" s="163"/>
      <c r="K737" s="163"/>
      <c r="L737" s="163"/>
      <c r="M737" s="163"/>
    </row>
    <row r="738" spans="5:13" x14ac:dyDescent="0.25">
      <c r="E738" s="163"/>
      <c r="F738" s="163"/>
      <c r="G738" s="163"/>
      <c r="H738" s="163"/>
      <c r="I738" s="163"/>
      <c r="J738" s="163"/>
      <c r="K738" s="163"/>
      <c r="L738" s="163"/>
      <c r="M738" s="163"/>
    </row>
    <row r="739" spans="5:13" x14ac:dyDescent="0.25">
      <c r="E739" s="163"/>
      <c r="F739" s="163"/>
      <c r="G739" s="163"/>
      <c r="H739" s="163"/>
      <c r="I739" s="163"/>
      <c r="J739" s="163"/>
      <c r="K739" s="163"/>
      <c r="L739" s="163"/>
      <c r="M739" s="163"/>
    </row>
    <row r="740" spans="5:13" x14ac:dyDescent="0.25">
      <c r="E740" s="163"/>
      <c r="F740" s="163"/>
      <c r="G740" s="163"/>
      <c r="H740" s="163"/>
      <c r="I740" s="163"/>
      <c r="J740" s="163"/>
      <c r="K740" s="163"/>
      <c r="L740" s="163"/>
      <c r="M740" s="163"/>
    </row>
    <row r="741" spans="5:13" x14ac:dyDescent="0.25">
      <c r="E741" s="163"/>
      <c r="F741" s="163"/>
      <c r="G741" s="163"/>
      <c r="H741" s="163"/>
      <c r="I741" s="163"/>
      <c r="J741" s="163"/>
      <c r="K741" s="163"/>
      <c r="L741" s="163"/>
      <c r="M741" s="163"/>
    </row>
    <row r="742" spans="5:13" x14ac:dyDescent="0.25">
      <c r="E742" s="163"/>
      <c r="F742" s="163"/>
      <c r="G742" s="163"/>
      <c r="H742" s="163"/>
      <c r="I742" s="163"/>
      <c r="J742" s="163"/>
      <c r="K742" s="163"/>
      <c r="L742" s="163"/>
      <c r="M742" s="163"/>
    </row>
    <row r="743" spans="5:13" x14ac:dyDescent="0.25">
      <c r="E743" s="163"/>
      <c r="F743" s="163"/>
      <c r="G743" s="163"/>
      <c r="H743" s="163"/>
      <c r="I743" s="163"/>
      <c r="J743" s="163"/>
      <c r="K743" s="163"/>
      <c r="L743" s="163"/>
      <c r="M743" s="163"/>
    </row>
    <row r="744" spans="5:13" x14ac:dyDescent="0.25">
      <c r="E744" s="163"/>
      <c r="F744" s="163"/>
      <c r="G744" s="163"/>
      <c r="H744" s="163"/>
      <c r="I744" s="163"/>
      <c r="J744" s="163"/>
      <c r="K744" s="163"/>
      <c r="L744" s="163"/>
      <c r="M744" s="163"/>
    </row>
    <row r="745" spans="5:13" x14ac:dyDescent="0.25">
      <c r="E745" s="163"/>
      <c r="F745" s="163"/>
      <c r="G745" s="163"/>
      <c r="H745" s="163"/>
      <c r="I745" s="163"/>
      <c r="J745" s="163"/>
      <c r="K745" s="163"/>
      <c r="L745" s="163"/>
      <c r="M745" s="163"/>
    </row>
    <row r="746" spans="5:13" x14ac:dyDescent="0.25">
      <c r="E746" s="163"/>
      <c r="F746" s="163"/>
      <c r="G746" s="163"/>
      <c r="H746" s="163"/>
      <c r="I746" s="163"/>
      <c r="J746" s="163"/>
      <c r="K746" s="163"/>
      <c r="L746" s="163"/>
      <c r="M746" s="163"/>
    </row>
    <row r="747" spans="5:13" x14ac:dyDescent="0.25">
      <c r="E747" s="163"/>
      <c r="F747" s="163"/>
      <c r="G747" s="163"/>
      <c r="H747" s="163"/>
      <c r="I747" s="163"/>
      <c r="J747" s="163"/>
      <c r="K747" s="163"/>
      <c r="L747" s="163"/>
      <c r="M747" s="163"/>
    </row>
    <row r="748" spans="5:13" x14ac:dyDescent="0.25">
      <c r="E748" s="163"/>
      <c r="F748" s="163"/>
      <c r="G748" s="163"/>
      <c r="H748" s="163"/>
      <c r="I748" s="163"/>
      <c r="J748" s="163"/>
      <c r="K748" s="163"/>
      <c r="L748" s="163"/>
      <c r="M748" s="163"/>
    </row>
    <row r="749" spans="5:13" x14ac:dyDescent="0.25">
      <c r="E749" s="163"/>
      <c r="F749" s="163"/>
      <c r="G749" s="163"/>
      <c r="H749" s="163"/>
      <c r="I749" s="163"/>
      <c r="J749" s="163"/>
      <c r="K749" s="163"/>
      <c r="L749" s="163"/>
      <c r="M749" s="163"/>
    </row>
    <row r="750" spans="5:13" x14ac:dyDescent="0.25">
      <c r="E750" s="163"/>
      <c r="F750" s="163"/>
      <c r="G750" s="163"/>
      <c r="H750" s="163"/>
      <c r="I750" s="163"/>
      <c r="J750" s="163"/>
      <c r="K750" s="163"/>
      <c r="L750" s="163"/>
      <c r="M750" s="163"/>
    </row>
    <row r="751" spans="5:13" x14ac:dyDescent="0.25">
      <c r="E751" s="163"/>
      <c r="F751" s="163"/>
      <c r="G751" s="163"/>
      <c r="H751" s="163"/>
      <c r="I751" s="163"/>
      <c r="J751" s="163"/>
      <c r="K751" s="163"/>
      <c r="L751" s="163"/>
      <c r="M751" s="163"/>
    </row>
    <row r="752" spans="5:13" x14ac:dyDescent="0.25">
      <c r="E752" s="163"/>
      <c r="F752" s="163"/>
      <c r="G752" s="163"/>
      <c r="H752" s="163"/>
      <c r="I752" s="163"/>
      <c r="J752" s="163"/>
      <c r="K752" s="163"/>
      <c r="L752" s="163"/>
      <c r="M752" s="163"/>
    </row>
    <row r="753" spans="5:13" x14ac:dyDescent="0.25">
      <c r="E753" s="163"/>
      <c r="F753" s="163"/>
      <c r="G753" s="163"/>
      <c r="H753" s="163"/>
      <c r="I753" s="163"/>
      <c r="J753" s="163"/>
      <c r="K753" s="163"/>
      <c r="L753" s="163"/>
      <c r="M753" s="163"/>
    </row>
    <row r="754" spans="5:13" x14ac:dyDescent="0.25">
      <c r="E754" s="163"/>
      <c r="F754" s="163"/>
      <c r="G754" s="163"/>
      <c r="H754" s="163"/>
      <c r="I754" s="163"/>
      <c r="J754" s="163"/>
      <c r="K754" s="163"/>
      <c r="L754" s="163"/>
      <c r="M754" s="163"/>
    </row>
    <row r="755" spans="5:13" x14ac:dyDescent="0.25">
      <c r="E755" s="163"/>
      <c r="F755" s="163"/>
      <c r="G755" s="163"/>
      <c r="H755" s="163"/>
      <c r="I755" s="163"/>
      <c r="J755" s="163"/>
      <c r="K755" s="163"/>
      <c r="L755" s="163"/>
      <c r="M755" s="163"/>
    </row>
    <row r="756" spans="5:13" x14ac:dyDescent="0.25">
      <c r="E756" s="163"/>
      <c r="F756" s="163"/>
      <c r="G756" s="163"/>
      <c r="H756" s="163"/>
      <c r="I756" s="163"/>
      <c r="J756" s="163"/>
      <c r="K756" s="163"/>
      <c r="L756" s="163"/>
      <c r="M756" s="163"/>
    </row>
    <row r="757" spans="5:13" x14ac:dyDescent="0.25">
      <c r="E757" s="163"/>
      <c r="F757" s="163"/>
      <c r="G757" s="163"/>
      <c r="H757" s="163"/>
      <c r="I757" s="163"/>
      <c r="J757" s="163"/>
      <c r="K757" s="163"/>
      <c r="L757" s="163"/>
      <c r="M757" s="163"/>
    </row>
    <row r="758" spans="5:13" x14ac:dyDescent="0.25">
      <c r="E758" s="163"/>
      <c r="F758" s="163"/>
      <c r="G758" s="163"/>
      <c r="H758" s="163"/>
      <c r="I758" s="163"/>
      <c r="J758" s="163"/>
      <c r="K758" s="163"/>
      <c r="L758" s="163"/>
      <c r="M758" s="163"/>
    </row>
    <row r="759" spans="5:13" x14ac:dyDescent="0.25">
      <c r="E759" s="163"/>
      <c r="F759" s="163"/>
      <c r="G759" s="163"/>
      <c r="H759" s="163"/>
      <c r="I759" s="163"/>
      <c r="J759" s="163"/>
      <c r="K759" s="163"/>
      <c r="L759" s="163"/>
      <c r="M759" s="163"/>
    </row>
    <row r="760" spans="5:13" x14ac:dyDescent="0.25">
      <c r="E760" s="163"/>
      <c r="F760" s="163"/>
      <c r="G760" s="163"/>
      <c r="H760" s="163"/>
      <c r="I760" s="163"/>
      <c r="J760" s="163"/>
      <c r="K760" s="163"/>
      <c r="L760" s="163"/>
      <c r="M760" s="163"/>
    </row>
    <row r="761" spans="5:13" x14ac:dyDescent="0.25">
      <c r="E761" s="163"/>
      <c r="F761" s="163"/>
      <c r="G761" s="163"/>
      <c r="H761" s="163"/>
      <c r="I761" s="163"/>
      <c r="J761" s="163"/>
      <c r="K761" s="163"/>
      <c r="L761" s="163"/>
      <c r="M761" s="163"/>
    </row>
    <row r="762" spans="5:13" x14ac:dyDescent="0.25">
      <c r="E762" s="163"/>
      <c r="F762" s="163"/>
      <c r="G762" s="163"/>
      <c r="H762" s="163"/>
      <c r="I762" s="163"/>
      <c r="J762" s="163"/>
      <c r="K762" s="163"/>
      <c r="L762" s="163"/>
      <c r="M762" s="163"/>
    </row>
    <row r="763" spans="5:13" x14ac:dyDescent="0.25">
      <c r="E763" s="163"/>
      <c r="F763" s="163"/>
      <c r="G763" s="163"/>
      <c r="H763" s="163"/>
      <c r="I763" s="163"/>
      <c r="J763" s="163"/>
      <c r="K763" s="163"/>
      <c r="L763" s="163"/>
      <c r="M763" s="163"/>
    </row>
    <row r="764" spans="5:13" x14ac:dyDescent="0.25">
      <c r="E764" s="163"/>
      <c r="F764" s="163"/>
      <c r="G764" s="163"/>
      <c r="H764" s="163"/>
      <c r="I764" s="163"/>
      <c r="J764" s="163"/>
      <c r="K764" s="163"/>
      <c r="L764" s="163"/>
      <c r="M764" s="163"/>
    </row>
    <row r="765" spans="5:13" x14ac:dyDescent="0.25">
      <c r="E765" s="163"/>
      <c r="F765" s="163"/>
      <c r="G765" s="163"/>
      <c r="H765" s="163"/>
      <c r="I765" s="163"/>
      <c r="J765" s="163"/>
      <c r="K765" s="163"/>
      <c r="L765" s="163"/>
      <c r="M765" s="163"/>
    </row>
    <row r="766" spans="5:13" x14ac:dyDescent="0.25">
      <c r="E766" s="163"/>
      <c r="F766" s="163"/>
      <c r="G766" s="163"/>
      <c r="H766" s="163"/>
      <c r="I766" s="163"/>
      <c r="J766" s="163"/>
      <c r="K766" s="163"/>
      <c r="L766" s="163"/>
      <c r="M766" s="163"/>
    </row>
    <row r="767" spans="5:13" x14ac:dyDescent="0.25">
      <c r="E767" s="163"/>
      <c r="F767" s="163"/>
      <c r="G767" s="163"/>
      <c r="H767" s="163"/>
      <c r="I767" s="163"/>
      <c r="J767" s="163"/>
      <c r="K767" s="163"/>
      <c r="L767" s="163"/>
      <c r="M767" s="163"/>
    </row>
    <row r="768" spans="5:13" x14ac:dyDescent="0.25">
      <c r="E768" s="163"/>
      <c r="F768" s="163"/>
      <c r="G768" s="163"/>
      <c r="H768" s="163"/>
      <c r="I768" s="163"/>
      <c r="J768" s="163"/>
      <c r="K768" s="163"/>
      <c r="L768" s="163"/>
      <c r="M768" s="163"/>
    </row>
    <row r="769" spans="5:13" x14ac:dyDescent="0.25">
      <c r="E769" s="163"/>
      <c r="F769" s="163"/>
      <c r="G769" s="163"/>
      <c r="H769" s="163"/>
      <c r="I769" s="163"/>
      <c r="J769" s="163"/>
      <c r="K769" s="163"/>
      <c r="L769" s="163"/>
      <c r="M769" s="163"/>
    </row>
    <row r="770" spans="5:13" x14ac:dyDescent="0.25">
      <c r="E770" s="163"/>
      <c r="F770" s="163"/>
      <c r="G770" s="163"/>
      <c r="H770" s="163"/>
      <c r="I770" s="163"/>
      <c r="J770" s="163"/>
      <c r="K770" s="163"/>
      <c r="L770" s="163"/>
      <c r="M770" s="163"/>
    </row>
    <row r="771" spans="5:13" x14ac:dyDescent="0.25">
      <c r="E771" s="163"/>
      <c r="F771" s="163"/>
      <c r="G771" s="163"/>
      <c r="H771" s="163"/>
      <c r="I771" s="163"/>
      <c r="J771" s="163"/>
      <c r="K771" s="163"/>
      <c r="L771" s="163"/>
      <c r="M771" s="163"/>
    </row>
    <row r="772" spans="5:13" x14ac:dyDescent="0.25">
      <c r="E772" s="163"/>
      <c r="F772" s="163"/>
      <c r="G772" s="163"/>
      <c r="H772" s="163"/>
      <c r="I772" s="163"/>
      <c r="J772" s="163"/>
      <c r="K772" s="163"/>
      <c r="L772" s="163"/>
      <c r="M772" s="163"/>
    </row>
    <row r="773" spans="5:13" x14ac:dyDescent="0.25">
      <c r="E773" s="163"/>
      <c r="F773" s="163"/>
      <c r="G773" s="163"/>
      <c r="H773" s="163"/>
      <c r="I773" s="163"/>
      <c r="J773" s="163"/>
      <c r="K773" s="163"/>
      <c r="L773" s="163"/>
      <c r="M773" s="163"/>
    </row>
    <row r="774" spans="5:13" x14ac:dyDescent="0.25">
      <c r="E774" s="163"/>
      <c r="F774" s="163"/>
      <c r="G774" s="163"/>
      <c r="H774" s="163"/>
      <c r="I774" s="163"/>
      <c r="J774" s="163"/>
      <c r="K774" s="163"/>
      <c r="L774" s="163"/>
      <c r="M774" s="163"/>
    </row>
    <row r="775" spans="5:13" x14ac:dyDescent="0.25">
      <c r="E775" s="163"/>
      <c r="F775" s="163"/>
      <c r="G775" s="163"/>
      <c r="H775" s="163"/>
      <c r="I775" s="163"/>
      <c r="J775" s="163"/>
      <c r="K775" s="163"/>
      <c r="L775" s="163"/>
      <c r="M775" s="163"/>
    </row>
    <row r="776" spans="5:13" x14ac:dyDescent="0.25">
      <c r="E776" s="163"/>
      <c r="F776" s="163"/>
      <c r="G776" s="163"/>
      <c r="H776" s="163"/>
      <c r="I776" s="163"/>
      <c r="J776" s="163"/>
      <c r="K776" s="163"/>
      <c r="L776" s="163"/>
      <c r="M776" s="163"/>
    </row>
    <row r="777" spans="5:13" x14ac:dyDescent="0.25">
      <c r="E777" s="163"/>
      <c r="F777" s="163"/>
      <c r="G777" s="163"/>
      <c r="H777" s="163"/>
      <c r="I777" s="163"/>
      <c r="J777" s="163"/>
      <c r="K777" s="163"/>
      <c r="L777" s="163"/>
      <c r="M777" s="163"/>
    </row>
    <row r="778" spans="5:13" x14ac:dyDescent="0.25">
      <c r="E778" s="163"/>
      <c r="F778" s="163"/>
      <c r="G778" s="163"/>
      <c r="H778" s="163"/>
      <c r="I778" s="163"/>
      <c r="J778" s="163"/>
      <c r="K778" s="163"/>
      <c r="L778" s="163"/>
      <c r="M778" s="163"/>
    </row>
    <row r="779" spans="5:13" x14ac:dyDescent="0.25">
      <c r="E779" s="163"/>
      <c r="F779" s="163"/>
      <c r="G779" s="163"/>
      <c r="H779" s="163"/>
      <c r="I779" s="163"/>
      <c r="J779" s="163"/>
      <c r="K779" s="163"/>
      <c r="L779" s="163"/>
      <c r="M779" s="163"/>
    </row>
    <row r="780" spans="5:13" x14ac:dyDescent="0.25">
      <c r="E780" s="163"/>
      <c r="F780" s="163"/>
      <c r="G780" s="163"/>
      <c r="H780" s="163"/>
      <c r="I780" s="163"/>
      <c r="J780" s="163"/>
      <c r="K780" s="163"/>
      <c r="L780" s="163"/>
      <c r="M780" s="163"/>
    </row>
    <row r="781" spans="5:13" x14ac:dyDescent="0.25">
      <c r="E781" s="163"/>
      <c r="F781" s="163"/>
      <c r="G781" s="163"/>
      <c r="H781" s="163"/>
      <c r="I781" s="163"/>
      <c r="J781" s="163"/>
      <c r="K781" s="163"/>
      <c r="L781" s="163"/>
      <c r="M781" s="163"/>
    </row>
    <row r="782" spans="5:13" x14ac:dyDescent="0.25">
      <c r="E782" s="163"/>
      <c r="F782" s="163"/>
      <c r="G782" s="163"/>
      <c r="H782" s="163"/>
      <c r="I782" s="163"/>
      <c r="J782" s="163"/>
      <c r="K782" s="163"/>
      <c r="L782" s="163"/>
      <c r="M782" s="163"/>
    </row>
    <row r="783" spans="5:13" x14ac:dyDescent="0.25">
      <c r="E783" s="163"/>
      <c r="F783" s="163"/>
      <c r="G783" s="163"/>
      <c r="H783" s="163"/>
      <c r="I783" s="163"/>
      <c r="J783" s="163"/>
      <c r="K783" s="163"/>
      <c r="L783" s="163"/>
      <c r="M783" s="163"/>
    </row>
    <row r="784" spans="5:13" x14ac:dyDescent="0.25">
      <c r="E784" s="163"/>
      <c r="F784" s="163"/>
      <c r="G784" s="163"/>
      <c r="H784" s="163"/>
      <c r="I784" s="163"/>
      <c r="J784" s="163"/>
      <c r="K784" s="163"/>
      <c r="L784" s="163"/>
      <c r="M784" s="163"/>
    </row>
    <row r="785" spans="5:13" x14ac:dyDescent="0.25">
      <c r="E785" s="163"/>
      <c r="F785" s="163"/>
      <c r="G785" s="163"/>
      <c r="H785" s="163"/>
      <c r="I785" s="163"/>
      <c r="J785" s="163"/>
      <c r="K785" s="163"/>
      <c r="L785" s="163"/>
      <c r="M785" s="163"/>
    </row>
    <row r="786" spans="5:13" x14ac:dyDescent="0.25">
      <c r="E786" s="163"/>
      <c r="F786" s="163"/>
      <c r="G786" s="163"/>
      <c r="H786" s="163"/>
      <c r="I786" s="163"/>
      <c r="J786" s="163"/>
      <c r="K786" s="163"/>
      <c r="L786" s="163"/>
      <c r="M786" s="163"/>
    </row>
    <row r="787" spans="5:13" x14ac:dyDescent="0.25">
      <c r="E787" s="163"/>
      <c r="F787" s="163"/>
      <c r="G787" s="163"/>
      <c r="H787" s="163"/>
      <c r="I787" s="163"/>
      <c r="J787" s="163"/>
      <c r="K787" s="163"/>
      <c r="L787" s="163"/>
      <c r="M787" s="163"/>
    </row>
    <row r="788" spans="5:13" x14ac:dyDescent="0.25">
      <c r="E788" s="163"/>
      <c r="F788" s="163"/>
      <c r="G788" s="163"/>
      <c r="H788" s="163"/>
      <c r="I788" s="163"/>
      <c r="J788" s="163"/>
      <c r="K788" s="163"/>
      <c r="L788" s="163"/>
      <c r="M788" s="163"/>
    </row>
  </sheetData>
  <sheetProtection formatColumns="0"/>
  <protectedRanges>
    <protectedRange sqref="A2:D2 A4:D4 E9:F14 H9:I14 H16:I19 B9:C14 E16:F19 B16:C19" name="範圍1"/>
  </protectedRanges>
  <mergeCells count="9">
    <mergeCell ref="A1:P1"/>
    <mergeCell ref="A2:P2"/>
    <mergeCell ref="A4:P4"/>
    <mergeCell ref="A3:P3"/>
    <mergeCell ref="E6:G6"/>
    <mergeCell ref="H6:J6"/>
    <mergeCell ref="K6:M6"/>
    <mergeCell ref="N6:P6"/>
    <mergeCell ref="B6:D6"/>
  </mergeCells>
  <phoneticPr fontId="3" type="noConversion"/>
  <printOptions horizontalCentered="1" verticalCentered="1"/>
  <pageMargins left="0.19685039370078741" right="0.15748031496062992" top="0.39370078740157483" bottom="0.39370078740157483" header="0.27559055118110237" footer="0.15748031496062992"/>
  <pageSetup paperSize="9" scale="54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3"/>
  <sheetViews>
    <sheetView zoomScale="85" zoomScaleNormal="85" zoomScaleSheetLayoutView="100" workbookViewId="0">
      <selection activeCell="D8" sqref="D8"/>
    </sheetView>
  </sheetViews>
  <sheetFormatPr defaultColWidth="9" defaultRowHeight="15.75" x14ac:dyDescent="0.25"/>
  <cols>
    <col min="1" max="1" width="15" style="43" customWidth="1"/>
    <col min="2" max="5" width="16" style="43" customWidth="1"/>
    <col min="6" max="6" width="21.625" style="43" customWidth="1"/>
    <col min="7" max="7" width="14.375" style="43" customWidth="1"/>
    <col min="8" max="8" width="16.875" style="43" customWidth="1"/>
    <col min="9" max="11" width="9" style="43"/>
    <col min="12" max="12" width="8.875" style="43" customWidth="1"/>
    <col min="13" max="16384" width="9" style="43"/>
  </cols>
  <sheetData>
    <row r="1" spans="1:7" ht="24.95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</row>
    <row r="2" spans="1:7" ht="30" customHeight="1" x14ac:dyDescent="0.3">
      <c r="A2" s="351" t="s">
        <v>239</v>
      </c>
      <c r="B2" s="366"/>
      <c r="C2" s="366"/>
      <c r="D2" s="366"/>
      <c r="E2" s="366"/>
      <c r="F2" s="366"/>
      <c r="G2" s="366"/>
    </row>
    <row r="3" spans="1:7" ht="18" customHeight="1" x14ac:dyDescent="0.3">
      <c r="A3" s="87"/>
      <c r="B3" s="86"/>
      <c r="C3" s="86"/>
      <c r="D3" s="86"/>
      <c r="E3" s="86"/>
      <c r="F3" s="86"/>
      <c r="G3" s="86"/>
    </row>
    <row r="4" spans="1:7" s="37" customFormat="1" ht="18.75" customHeight="1" x14ac:dyDescent="0.25">
      <c r="A4" s="47" t="s">
        <v>72</v>
      </c>
      <c r="E4" s="48" t="s">
        <v>74</v>
      </c>
      <c r="F4" s="48"/>
    </row>
    <row r="5" spans="1:7" s="37" customFormat="1" ht="19.5" customHeight="1" x14ac:dyDescent="0.25">
      <c r="A5" s="47" t="s">
        <v>63</v>
      </c>
      <c r="B5" s="48"/>
      <c r="C5" s="49"/>
      <c r="E5" s="47" t="s">
        <v>75</v>
      </c>
      <c r="F5" s="47"/>
    </row>
    <row r="6" spans="1:7" s="37" customFormat="1" ht="20.25" customHeight="1" thickBot="1" x14ac:dyDescent="0.3">
      <c r="A6" s="47" t="s">
        <v>73</v>
      </c>
      <c r="C6" s="49"/>
      <c r="E6" s="50"/>
      <c r="F6" s="50"/>
      <c r="G6" s="33" t="s">
        <v>62</v>
      </c>
    </row>
    <row r="7" spans="1:7" s="51" customFormat="1" ht="21" customHeight="1" thickBot="1" x14ac:dyDescent="0.3">
      <c r="A7" s="26" t="s">
        <v>24</v>
      </c>
      <c r="B7" s="10" t="s">
        <v>6</v>
      </c>
      <c r="C7" s="10" t="s">
        <v>7</v>
      </c>
      <c r="D7" s="10" t="s">
        <v>12</v>
      </c>
      <c r="E7" s="10" t="s">
        <v>13</v>
      </c>
      <c r="F7" s="10" t="s">
        <v>186</v>
      </c>
      <c r="G7" s="23" t="s">
        <v>19</v>
      </c>
    </row>
    <row r="8" spans="1:7" s="37" customFormat="1" ht="21" customHeight="1" x14ac:dyDescent="0.25">
      <c r="A8" s="326" t="s">
        <v>29</v>
      </c>
      <c r="B8" s="301" t="s">
        <v>250</v>
      </c>
      <c r="C8" s="347" t="s">
        <v>251</v>
      </c>
      <c r="D8" s="301" t="s">
        <v>250</v>
      </c>
      <c r="E8" s="301" t="s">
        <v>30</v>
      </c>
      <c r="F8" s="285" t="s">
        <v>190</v>
      </c>
      <c r="G8" s="304">
        <v>150000</v>
      </c>
    </row>
    <row r="9" spans="1:7" s="37" customFormat="1" ht="21" customHeight="1" x14ac:dyDescent="0.25">
      <c r="A9" s="326" t="s">
        <v>31</v>
      </c>
      <c r="B9" s="303"/>
      <c r="C9" s="301"/>
      <c r="D9" s="303"/>
      <c r="E9" s="301" t="s">
        <v>78</v>
      </c>
      <c r="F9" s="285" t="s">
        <v>217</v>
      </c>
      <c r="G9" s="304">
        <v>150000</v>
      </c>
    </row>
    <row r="10" spans="1:7" s="37" customFormat="1" ht="21" customHeight="1" x14ac:dyDescent="0.25">
      <c r="A10" s="335"/>
      <c r="B10" s="301"/>
      <c r="C10" s="301"/>
      <c r="D10" s="301"/>
      <c r="E10" s="301"/>
      <c r="F10" s="301"/>
      <c r="G10" s="304"/>
    </row>
    <row r="11" spans="1:7" s="37" customFormat="1" ht="21" customHeight="1" x14ac:dyDescent="0.25">
      <c r="A11" s="336"/>
      <c r="B11" s="301"/>
      <c r="C11" s="301"/>
      <c r="D11" s="301"/>
      <c r="E11" s="301"/>
      <c r="F11" s="301"/>
      <c r="G11" s="304"/>
    </row>
    <row r="12" spans="1:7" s="37" customFormat="1" ht="21" customHeight="1" x14ac:dyDescent="0.25">
      <c r="A12" s="337"/>
      <c r="B12" s="301"/>
      <c r="C12" s="301"/>
      <c r="D12" s="301"/>
      <c r="E12" s="301"/>
      <c r="F12" s="301"/>
      <c r="G12" s="304"/>
    </row>
    <row r="13" spans="1:7" s="37" customFormat="1" ht="21" customHeight="1" x14ac:dyDescent="0.25">
      <c r="A13" s="336"/>
      <c r="B13" s="301"/>
      <c r="C13" s="301"/>
      <c r="D13" s="301"/>
      <c r="E13" s="301"/>
      <c r="F13" s="301"/>
      <c r="G13" s="304"/>
    </row>
    <row r="14" spans="1:7" s="37" customFormat="1" ht="21" customHeight="1" x14ac:dyDescent="0.25">
      <c r="A14" s="338"/>
      <c r="B14" s="301"/>
      <c r="C14" s="301"/>
      <c r="D14" s="301"/>
      <c r="E14" s="301"/>
      <c r="F14" s="301"/>
      <c r="G14" s="304"/>
    </row>
    <row r="15" spans="1:7" s="37" customFormat="1" ht="21" customHeight="1" thickBot="1" x14ac:dyDescent="0.3">
      <c r="A15" s="52"/>
      <c r="B15" s="42"/>
      <c r="C15" s="42"/>
      <c r="D15" s="42"/>
      <c r="E15" s="42"/>
      <c r="F15" s="42"/>
      <c r="G15" s="73"/>
    </row>
    <row r="16" spans="1:7" s="37" customFormat="1" ht="21" customHeight="1" thickBot="1" x14ac:dyDescent="0.3">
      <c r="A16" s="8" t="s">
        <v>32</v>
      </c>
      <c r="B16" s="53"/>
      <c r="C16" s="53"/>
      <c r="D16" s="53"/>
      <c r="E16" s="53"/>
      <c r="F16" s="53"/>
      <c r="G16" s="73">
        <f>SUM(G8:G15)</f>
        <v>300000</v>
      </c>
    </row>
    <row r="17" spans="1:7" s="45" customFormat="1" ht="16.350000000000001" customHeight="1" x14ac:dyDescent="0.25">
      <c r="A17" s="20" t="s">
        <v>125</v>
      </c>
    </row>
    <row r="18" spans="1:7" ht="16.350000000000001" customHeight="1" x14ac:dyDescent="0.25">
      <c r="A18" s="9" t="s">
        <v>126</v>
      </c>
      <c r="C18" s="45"/>
      <c r="D18" s="45"/>
    </row>
    <row r="19" spans="1:7" s="45" customFormat="1" ht="16.350000000000001" customHeight="1" x14ac:dyDescent="0.25">
      <c r="A19" s="364" t="s">
        <v>189</v>
      </c>
      <c r="B19" s="365"/>
      <c r="C19" s="365"/>
      <c r="D19" s="365"/>
      <c r="E19" s="365"/>
      <c r="F19" s="365"/>
      <c r="G19" s="365"/>
    </row>
    <row r="20" spans="1:7" s="165" customFormat="1" ht="17.25" x14ac:dyDescent="0.25">
      <c r="A20" s="2" t="s">
        <v>86</v>
      </c>
      <c r="D20" s="3" t="s">
        <v>87</v>
      </c>
      <c r="E20" s="166"/>
      <c r="G20" s="4" t="s">
        <v>88</v>
      </c>
    </row>
    <row r="21" spans="1:7" x14ac:dyDescent="0.25">
      <c r="A21" s="44"/>
      <c r="B21" s="44"/>
      <c r="C21" s="45"/>
      <c r="D21" s="45"/>
    </row>
    <row r="22" spans="1:7" x14ac:dyDescent="0.25">
      <c r="C22" s="45"/>
      <c r="D22" s="45"/>
    </row>
    <row r="23" spans="1:7" x14ac:dyDescent="0.25">
      <c r="C23" s="45"/>
      <c r="D23" s="45"/>
    </row>
    <row r="24" spans="1:7" x14ac:dyDescent="0.25">
      <c r="C24" s="45"/>
      <c r="D24" s="45"/>
    </row>
    <row r="25" spans="1:7" x14ac:dyDescent="0.25">
      <c r="C25" s="45"/>
      <c r="D25" s="45"/>
    </row>
    <row r="26" spans="1:7" x14ac:dyDescent="0.25">
      <c r="C26" s="45"/>
      <c r="D26" s="45"/>
    </row>
    <row r="27" spans="1:7" x14ac:dyDescent="0.25">
      <c r="C27" s="45"/>
      <c r="D27" s="45"/>
    </row>
    <row r="28" spans="1:7" x14ac:dyDescent="0.25">
      <c r="C28" s="45"/>
      <c r="D28" s="45"/>
    </row>
    <row r="29" spans="1:7" x14ac:dyDescent="0.25">
      <c r="C29" s="45"/>
      <c r="D29" s="45"/>
    </row>
    <row r="30" spans="1:7" x14ac:dyDescent="0.25">
      <c r="C30" s="45"/>
      <c r="D30" s="45"/>
    </row>
    <row r="31" spans="1:7" x14ac:dyDescent="0.25">
      <c r="C31" s="45"/>
      <c r="D31" s="45"/>
    </row>
    <row r="32" spans="1:7" x14ac:dyDescent="0.25">
      <c r="C32" s="45"/>
      <c r="D32" s="45"/>
    </row>
    <row r="33" spans="3:4" x14ac:dyDescent="0.25">
      <c r="C33" s="45"/>
      <c r="D33" s="45"/>
    </row>
  </sheetData>
  <mergeCells count="3">
    <mergeCell ref="A19:G19"/>
    <mergeCell ref="A2:G2"/>
    <mergeCell ref="A1:G1"/>
  </mergeCells>
  <phoneticPr fontId="3" type="noConversion"/>
  <printOptions horizontalCentered="1"/>
  <pageMargins left="0.35433070866141736" right="0.35433070866141736" top="0.95" bottom="0.39370078740157483" header="0.51181102362204722" footer="0.51181102362204722"/>
  <pageSetup paperSize="9" orientation="landscape" horizontalDpi="4294967292" r:id="rId1"/>
  <headerFooter alignWithMargins="0">
    <oddFooter>&amp;R30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showGridLines="0" zoomScale="70" zoomScaleNormal="70" zoomScaleSheetLayoutView="100" workbookViewId="0">
      <selection activeCell="I9" sqref="I9"/>
    </sheetView>
  </sheetViews>
  <sheetFormatPr defaultColWidth="9" defaultRowHeight="15.75" x14ac:dyDescent="0.25"/>
  <cols>
    <col min="1" max="1" width="15" style="37" customWidth="1"/>
    <col min="2" max="5" width="16" style="37" customWidth="1"/>
    <col min="6" max="6" width="21.625" style="37" customWidth="1"/>
    <col min="7" max="7" width="14.375" style="37" customWidth="1"/>
    <col min="8" max="8" width="16.875" style="37" customWidth="1"/>
    <col min="9" max="11" width="9" style="37"/>
    <col min="12" max="12" width="8.875" style="37" customWidth="1"/>
    <col min="13" max="16384" width="9" style="37"/>
  </cols>
  <sheetData>
    <row r="1" spans="1:7" ht="24.95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</row>
    <row r="2" spans="1:7" ht="30" customHeight="1" x14ac:dyDescent="0.3">
      <c r="A2" s="351" t="s">
        <v>240</v>
      </c>
      <c r="B2" s="366"/>
      <c r="C2" s="366"/>
      <c r="D2" s="366"/>
      <c r="E2" s="366"/>
      <c r="F2" s="366"/>
      <c r="G2" s="366"/>
    </row>
    <row r="3" spans="1:7" ht="18" customHeight="1" x14ac:dyDescent="0.3">
      <c r="A3" s="87"/>
      <c r="B3" s="86"/>
      <c r="C3" s="86"/>
      <c r="D3" s="86"/>
      <c r="E3" s="86"/>
      <c r="F3" s="86"/>
      <c r="G3" s="86"/>
    </row>
    <row r="4" spans="1:7" ht="19.5" customHeight="1" x14ac:dyDescent="0.25">
      <c r="A4" s="47" t="s">
        <v>256</v>
      </c>
      <c r="B4" s="48"/>
      <c r="C4" s="49"/>
      <c r="E4" s="47"/>
      <c r="F4" s="47"/>
    </row>
    <row r="5" spans="1:7" ht="20.25" customHeight="1" thickBot="1" x14ac:dyDescent="0.3">
      <c r="A5" s="47" t="s">
        <v>202</v>
      </c>
      <c r="C5" s="49"/>
      <c r="E5" s="50"/>
      <c r="F5" s="50"/>
      <c r="G5" s="33" t="s">
        <v>193</v>
      </c>
    </row>
    <row r="6" spans="1:7" s="51" customFormat="1" ht="21" customHeight="1" thickBot="1" x14ac:dyDescent="0.3">
      <c r="A6" s="26" t="s">
        <v>24</v>
      </c>
      <c r="B6" s="10" t="s">
        <v>6</v>
      </c>
      <c r="C6" s="10" t="s">
        <v>7</v>
      </c>
      <c r="D6" s="10" t="s">
        <v>205</v>
      </c>
      <c r="E6" s="10" t="s">
        <v>204</v>
      </c>
      <c r="F6" s="10" t="s">
        <v>16</v>
      </c>
      <c r="G6" s="23" t="s">
        <v>19</v>
      </c>
    </row>
    <row r="7" spans="1:7" ht="21" customHeight="1" x14ac:dyDescent="0.25">
      <c r="A7" s="326" t="s">
        <v>194</v>
      </c>
      <c r="B7" s="301" t="s">
        <v>250</v>
      </c>
      <c r="C7" s="347" t="s">
        <v>251</v>
      </c>
      <c r="D7" s="301" t="s">
        <v>250</v>
      </c>
      <c r="E7" s="301" t="s">
        <v>195</v>
      </c>
      <c r="F7" s="285" t="s">
        <v>255</v>
      </c>
      <c r="G7" s="304">
        <v>0</v>
      </c>
    </row>
    <row r="8" spans="1:7" ht="21" customHeight="1" x14ac:dyDescent="0.25">
      <c r="A8" s="326" t="s">
        <v>196</v>
      </c>
      <c r="B8" s="303"/>
      <c r="C8" s="301"/>
      <c r="D8" s="303"/>
      <c r="E8" s="301" t="s">
        <v>78</v>
      </c>
      <c r="F8" s="285"/>
      <c r="G8" s="304">
        <v>0</v>
      </c>
    </row>
    <row r="9" spans="1:7" ht="21" customHeight="1" x14ac:dyDescent="0.25">
      <c r="A9" s="335"/>
      <c r="B9" s="301"/>
      <c r="C9" s="301"/>
      <c r="D9" s="301"/>
      <c r="E9" s="301"/>
      <c r="F9" s="301"/>
      <c r="G9" s="304"/>
    </row>
    <row r="10" spans="1:7" ht="21" customHeight="1" x14ac:dyDescent="0.25">
      <c r="A10" s="336"/>
      <c r="B10" s="301"/>
      <c r="C10" s="301"/>
      <c r="D10" s="301"/>
      <c r="E10" s="301"/>
      <c r="F10" s="301"/>
      <c r="G10" s="304"/>
    </row>
    <row r="11" spans="1:7" ht="21" customHeight="1" x14ac:dyDescent="0.25">
      <c r="A11" s="337"/>
      <c r="B11" s="301"/>
      <c r="C11" s="301"/>
      <c r="D11" s="301"/>
      <c r="E11" s="301"/>
      <c r="F11" s="301"/>
      <c r="G11" s="304"/>
    </row>
    <row r="12" spans="1:7" ht="21" customHeight="1" x14ac:dyDescent="0.25">
      <c r="A12" s="336"/>
      <c r="B12" s="301"/>
      <c r="C12" s="301"/>
      <c r="D12" s="301"/>
      <c r="E12" s="301"/>
      <c r="F12" s="301"/>
      <c r="G12" s="304"/>
    </row>
    <row r="13" spans="1:7" ht="21" customHeight="1" x14ac:dyDescent="0.25">
      <c r="A13" s="338"/>
      <c r="B13" s="301"/>
      <c r="C13" s="301"/>
      <c r="D13" s="301"/>
      <c r="E13" s="301"/>
      <c r="F13" s="301"/>
      <c r="G13" s="304"/>
    </row>
    <row r="14" spans="1:7" ht="21" customHeight="1" thickBot="1" x14ac:dyDescent="0.3">
      <c r="A14" s="52"/>
      <c r="B14" s="42"/>
      <c r="C14" s="42"/>
      <c r="D14" s="42"/>
      <c r="E14" s="42"/>
      <c r="F14" s="42"/>
      <c r="G14" s="73"/>
    </row>
    <row r="15" spans="1:7" ht="21" customHeight="1" thickBot="1" x14ac:dyDescent="0.3">
      <c r="A15" s="8" t="s">
        <v>197</v>
      </c>
      <c r="B15" s="53"/>
      <c r="C15" s="53"/>
      <c r="D15" s="53"/>
      <c r="E15" s="53"/>
      <c r="F15" s="53"/>
      <c r="G15" s="73">
        <f>SUM(G7:G14)</f>
        <v>0</v>
      </c>
    </row>
    <row r="16" spans="1:7" s="45" customFormat="1" x14ac:dyDescent="0.25">
      <c r="A16" s="20" t="s">
        <v>198</v>
      </c>
    </row>
    <row r="17" spans="1:11" x14ac:dyDescent="0.25">
      <c r="A17" s="9" t="s">
        <v>203</v>
      </c>
      <c r="C17" s="45"/>
      <c r="D17" s="45"/>
    </row>
    <row r="18" spans="1:11" s="45" customFormat="1" ht="30" customHeight="1" x14ac:dyDescent="0.25">
      <c r="A18" s="364" t="s">
        <v>257</v>
      </c>
      <c r="B18" s="365"/>
      <c r="C18" s="365"/>
      <c r="D18" s="365"/>
      <c r="E18" s="365"/>
      <c r="F18" s="365"/>
      <c r="G18" s="365"/>
    </row>
    <row r="19" spans="1:11" s="165" customFormat="1" ht="17.25" x14ac:dyDescent="0.25">
      <c r="A19" s="2" t="s">
        <v>199</v>
      </c>
      <c r="D19" s="3" t="s">
        <v>200</v>
      </c>
      <c r="E19" s="166"/>
      <c r="G19" s="4" t="s">
        <v>201</v>
      </c>
      <c r="H19" s="3"/>
      <c r="I19" s="166"/>
      <c r="K19" s="4"/>
    </row>
    <row r="20" spans="1:11" x14ac:dyDescent="0.25">
      <c r="C20" s="45"/>
      <c r="D20" s="45"/>
    </row>
    <row r="21" spans="1:11" x14ac:dyDescent="0.25">
      <c r="C21" s="45"/>
      <c r="D21" s="45"/>
    </row>
    <row r="22" spans="1:11" x14ac:dyDescent="0.25">
      <c r="C22" s="45"/>
      <c r="D22" s="45"/>
    </row>
    <row r="23" spans="1:11" x14ac:dyDescent="0.25">
      <c r="C23" s="45"/>
      <c r="D23" s="45"/>
    </row>
    <row r="24" spans="1:11" x14ac:dyDescent="0.25">
      <c r="C24" s="45"/>
      <c r="D24" s="45"/>
    </row>
    <row r="25" spans="1:11" x14ac:dyDescent="0.25">
      <c r="C25" s="45"/>
      <c r="D25" s="45"/>
    </row>
    <row r="26" spans="1:11" x14ac:dyDescent="0.25">
      <c r="C26" s="45"/>
      <c r="D26" s="45"/>
    </row>
    <row r="27" spans="1:11" x14ac:dyDescent="0.25">
      <c r="C27" s="45"/>
      <c r="D27" s="45"/>
    </row>
    <row r="28" spans="1:11" x14ac:dyDescent="0.25">
      <c r="C28" s="45"/>
      <c r="D28" s="45"/>
    </row>
    <row r="29" spans="1:11" x14ac:dyDescent="0.25">
      <c r="C29" s="45"/>
      <c r="D29" s="45"/>
    </row>
    <row r="30" spans="1:11" x14ac:dyDescent="0.25">
      <c r="C30" s="45"/>
      <c r="D30" s="45"/>
    </row>
    <row r="31" spans="1:11" x14ac:dyDescent="0.25">
      <c r="C31" s="45"/>
      <c r="D31" s="45"/>
    </row>
    <row r="32" spans="1:11" x14ac:dyDescent="0.25">
      <c r="C32" s="45"/>
      <c r="D32" s="45"/>
    </row>
  </sheetData>
  <mergeCells count="3">
    <mergeCell ref="A18:G18"/>
    <mergeCell ref="A2:G2"/>
    <mergeCell ref="A1:G1"/>
  </mergeCells>
  <phoneticPr fontId="3" type="noConversion"/>
  <printOptions horizontalCentered="1"/>
  <pageMargins left="0.35433070866141736" right="0.35433070866141736" top="0.95" bottom="0.39370078740157483" header="0.51181102362204722" footer="0.51181102362204722"/>
  <pageSetup paperSize="9" orientation="landscape" horizontalDpi="4294967292" r:id="rId1"/>
  <headerFooter alignWithMargins="0">
    <oddFooter>&amp;R32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showGridLines="0" zoomScale="55" zoomScaleNormal="55" workbookViewId="0">
      <selection activeCell="Q16" sqref="Q16"/>
    </sheetView>
  </sheetViews>
  <sheetFormatPr defaultColWidth="9" defaultRowHeight="15.75" x14ac:dyDescent="0.25"/>
  <cols>
    <col min="1" max="1" width="2.625" style="43" customWidth="1"/>
    <col min="2" max="2" width="11.5" style="43" customWidth="1"/>
    <col min="3" max="3" width="14.375" style="43" customWidth="1"/>
    <col min="4" max="4" width="19.875" style="43" customWidth="1"/>
    <col min="5" max="5" width="9.5" style="43" customWidth="1"/>
    <col min="6" max="6" width="11.625" style="43" customWidth="1"/>
    <col min="7" max="7" width="5.5" style="43" customWidth="1"/>
    <col min="8" max="8" width="14.625" style="43" customWidth="1"/>
    <col min="9" max="9" width="6.125" style="43" customWidth="1"/>
    <col min="10" max="10" width="15.625" style="43" customWidth="1"/>
    <col min="11" max="11" width="12.125" style="43" customWidth="1"/>
    <col min="12" max="12" width="11.125" style="43" customWidth="1"/>
    <col min="13" max="16384" width="9" style="43"/>
  </cols>
  <sheetData>
    <row r="1" spans="1:12" ht="30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 ht="30" customHeight="1" x14ac:dyDescent="0.3">
      <c r="A2" s="351" t="s">
        <v>241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12" ht="17.2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3" t="s">
        <v>61</v>
      </c>
    </row>
    <row r="4" spans="1:12" s="48" customFormat="1" ht="59.25" customHeight="1" thickBot="1" x14ac:dyDescent="0.3">
      <c r="A4" s="383" t="s">
        <v>20</v>
      </c>
      <c r="B4" s="384"/>
      <c r="C4" s="32" t="s">
        <v>21</v>
      </c>
      <c r="D4" s="16" t="s">
        <v>16</v>
      </c>
      <c r="E4" s="32" t="s">
        <v>22</v>
      </c>
      <c r="F4" s="16" t="s">
        <v>33</v>
      </c>
      <c r="G4" s="16" t="s">
        <v>34</v>
      </c>
      <c r="H4" s="16" t="s">
        <v>64</v>
      </c>
      <c r="I4" s="16" t="s">
        <v>116</v>
      </c>
      <c r="J4" s="24" t="s">
        <v>115</v>
      </c>
      <c r="K4" s="16" t="s">
        <v>35</v>
      </c>
      <c r="L4" s="31" t="s">
        <v>36</v>
      </c>
    </row>
    <row r="5" spans="1:12" s="37" customFormat="1" ht="14.25" customHeight="1" x14ac:dyDescent="0.25">
      <c r="A5" s="128"/>
      <c r="B5" s="141"/>
      <c r="C5" s="130"/>
      <c r="D5" s="130"/>
      <c r="E5" s="130"/>
      <c r="F5" s="130"/>
      <c r="G5" s="130"/>
      <c r="H5" s="130"/>
      <c r="I5" s="130"/>
      <c r="J5" s="130"/>
      <c r="K5" s="130"/>
      <c r="L5" s="131"/>
    </row>
    <row r="6" spans="1:12" s="37" customFormat="1" ht="16.5" x14ac:dyDescent="0.25">
      <c r="A6" s="134"/>
      <c r="B6" s="311" t="s">
        <v>37</v>
      </c>
      <c r="C6" s="290" t="s">
        <v>164</v>
      </c>
      <c r="D6" s="290" t="s">
        <v>164</v>
      </c>
      <c r="E6" s="312" t="s">
        <v>38</v>
      </c>
      <c r="F6" s="313">
        <v>800000</v>
      </c>
      <c r="G6" s="314">
        <v>1</v>
      </c>
      <c r="H6" s="313">
        <v>600000</v>
      </c>
      <c r="I6" s="313">
        <v>10</v>
      </c>
      <c r="J6" s="313">
        <f>H6/I6</f>
        <v>60000</v>
      </c>
      <c r="K6" s="142">
        <f>設備使用記錄表!AL6</f>
        <v>0.67500000000000004</v>
      </c>
      <c r="L6" s="143">
        <f>ROUND(J6*K6,0)</f>
        <v>40500</v>
      </c>
    </row>
    <row r="7" spans="1:12" s="37" customFormat="1" ht="16.5" x14ac:dyDescent="0.25">
      <c r="A7" s="132"/>
      <c r="B7" s="311" t="s">
        <v>39</v>
      </c>
      <c r="C7" s="290" t="s">
        <v>165</v>
      </c>
      <c r="D7" s="290" t="s">
        <v>165</v>
      </c>
      <c r="E7" s="312" t="s">
        <v>40</v>
      </c>
      <c r="F7" s="313">
        <v>500000</v>
      </c>
      <c r="G7" s="314">
        <v>1</v>
      </c>
      <c r="H7" s="313">
        <v>420000</v>
      </c>
      <c r="I7" s="313">
        <v>20</v>
      </c>
      <c r="J7" s="313">
        <f>H7/I7</f>
        <v>21000</v>
      </c>
      <c r="K7" s="142">
        <f>設備使用記錄表!AL7</f>
        <v>1</v>
      </c>
      <c r="L7" s="143">
        <f>ROUND(J7*K7,0)</f>
        <v>21000</v>
      </c>
    </row>
    <row r="8" spans="1:12" s="37" customFormat="1" ht="16.5" x14ac:dyDescent="0.25">
      <c r="A8" s="132"/>
      <c r="B8" s="311" t="s">
        <v>41</v>
      </c>
      <c r="C8" s="290" t="s">
        <v>42</v>
      </c>
      <c r="D8" s="290" t="s">
        <v>42</v>
      </c>
      <c r="E8" s="312" t="s">
        <v>43</v>
      </c>
      <c r="F8" s="313">
        <v>400000</v>
      </c>
      <c r="G8" s="314">
        <v>1</v>
      </c>
      <c r="H8" s="313">
        <v>200000</v>
      </c>
      <c r="I8" s="313">
        <v>30</v>
      </c>
      <c r="J8" s="313">
        <f>H8/I8</f>
        <v>6666.666666666667</v>
      </c>
      <c r="K8" s="142">
        <f>設備使用記錄表!AL8</f>
        <v>0.5</v>
      </c>
      <c r="L8" s="143">
        <f>ROUND(J8*K8,0)</f>
        <v>3333</v>
      </c>
    </row>
    <row r="9" spans="1:12" s="37" customFormat="1" ht="16.5" x14ac:dyDescent="0.25">
      <c r="A9" s="132"/>
      <c r="B9" s="311"/>
      <c r="C9" s="315"/>
      <c r="D9" s="315"/>
      <c r="E9" s="316"/>
      <c r="F9" s="317"/>
      <c r="G9" s="318"/>
      <c r="H9" s="317"/>
      <c r="I9" s="317"/>
      <c r="J9" s="313"/>
      <c r="K9" s="142"/>
      <c r="L9" s="143"/>
    </row>
    <row r="10" spans="1:12" s="37" customFormat="1" ht="16.5" x14ac:dyDescent="0.25">
      <c r="A10" s="132"/>
      <c r="B10" s="311"/>
      <c r="C10" s="315"/>
      <c r="D10" s="315"/>
      <c r="E10" s="316"/>
      <c r="F10" s="317"/>
      <c r="G10" s="318"/>
      <c r="H10" s="317"/>
      <c r="I10" s="317"/>
      <c r="J10" s="313"/>
      <c r="K10" s="142"/>
      <c r="L10" s="143"/>
    </row>
    <row r="11" spans="1:12" s="37" customFormat="1" ht="16.5" x14ac:dyDescent="0.25">
      <c r="A11" s="132"/>
      <c r="B11" s="311"/>
      <c r="C11" s="315"/>
      <c r="D11" s="315"/>
      <c r="E11" s="316"/>
      <c r="F11" s="317"/>
      <c r="G11" s="318"/>
      <c r="H11" s="317"/>
      <c r="I11" s="317"/>
      <c r="J11" s="313"/>
      <c r="K11" s="142"/>
      <c r="L11" s="143"/>
    </row>
    <row r="12" spans="1:12" ht="18.75" customHeight="1" thickBot="1" x14ac:dyDescent="0.3">
      <c r="A12" s="110" t="s">
        <v>58</v>
      </c>
      <c r="B12" s="126"/>
      <c r="C12" s="69"/>
      <c r="D12" s="69"/>
      <c r="E12" s="70"/>
      <c r="F12" s="71"/>
      <c r="G12" s="71"/>
      <c r="H12" s="71"/>
      <c r="I12" s="71"/>
      <c r="J12" s="71"/>
      <c r="K12" s="214"/>
      <c r="L12" s="213">
        <f>SUM(L6:L11)</f>
        <v>64833</v>
      </c>
    </row>
    <row r="13" spans="1:12" ht="18.75" customHeight="1" x14ac:dyDescent="0.25">
      <c r="A13" s="114"/>
      <c r="B13" s="113"/>
      <c r="C13" s="115"/>
      <c r="D13" s="115"/>
      <c r="E13" s="116"/>
      <c r="F13" s="117"/>
      <c r="G13" s="117"/>
      <c r="H13" s="117"/>
      <c r="I13" s="117"/>
      <c r="J13" s="117"/>
      <c r="K13" s="118"/>
      <c r="L13" s="117"/>
    </row>
    <row r="14" spans="1:12" ht="18.75" customHeight="1" x14ac:dyDescent="0.3">
      <c r="A14" s="351" t="s">
        <v>258</v>
      </c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</row>
    <row r="15" spans="1:12" ht="18.75" customHeight="1" thickBot="1" x14ac:dyDescent="0.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3" t="s">
        <v>60</v>
      </c>
    </row>
    <row r="16" spans="1:12" s="48" customFormat="1" ht="55.35" customHeight="1" thickBot="1" x14ac:dyDescent="0.3">
      <c r="A16" s="68"/>
      <c r="B16" s="125" t="s">
        <v>20</v>
      </c>
      <c r="C16" s="32" t="s">
        <v>21</v>
      </c>
      <c r="D16" s="16" t="s">
        <v>16</v>
      </c>
      <c r="E16" s="32" t="s">
        <v>22</v>
      </c>
      <c r="F16" s="16" t="s">
        <v>44</v>
      </c>
      <c r="G16" s="16" t="s">
        <v>45</v>
      </c>
      <c r="H16" s="385" t="s">
        <v>66</v>
      </c>
      <c r="I16" s="386"/>
      <c r="J16" s="24" t="s">
        <v>71</v>
      </c>
      <c r="K16" s="16" t="s">
        <v>46</v>
      </c>
      <c r="L16" s="31" t="s">
        <v>47</v>
      </c>
    </row>
    <row r="17" spans="1:12" ht="18.75" customHeight="1" x14ac:dyDescent="0.25">
      <c r="A17" s="128"/>
      <c r="B17" s="144"/>
      <c r="C17" s="136"/>
      <c r="D17" s="136"/>
      <c r="E17" s="145"/>
      <c r="F17" s="145"/>
      <c r="G17" s="145"/>
      <c r="H17" s="381"/>
      <c r="I17" s="382"/>
      <c r="J17" s="145"/>
      <c r="K17" s="152"/>
      <c r="L17" s="146"/>
    </row>
    <row r="18" spans="1:12" ht="18.75" customHeight="1" x14ac:dyDescent="0.25">
      <c r="A18" s="137"/>
      <c r="B18" s="319" t="s">
        <v>76</v>
      </c>
      <c r="C18" s="320" t="s">
        <v>166</v>
      </c>
      <c r="D18" s="320" t="s">
        <v>166</v>
      </c>
      <c r="E18" s="321" t="s">
        <v>250</v>
      </c>
      <c r="F18" s="322">
        <v>150000</v>
      </c>
      <c r="G18" s="323">
        <v>1</v>
      </c>
      <c r="H18" s="374">
        <v>150000</v>
      </c>
      <c r="I18" s="375"/>
      <c r="J18" s="138">
        <f>H18/60</f>
        <v>2500</v>
      </c>
      <c r="K18" s="153">
        <f>設備使用記錄表!AL10</f>
        <v>1</v>
      </c>
      <c r="L18" s="139">
        <f>ROUND(J18*K18,0)</f>
        <v>2500</v>
      </c>
    </row>
    <row r="19" spans="1:12" ht="18.75" customHeight="1" x14ac:dyDescent="0.25">
      <c r="A19" s="137"/>
      <c r="B19" s="319" t="s">
        <v>77</v>
      </c>
      <c r="C19" s="320" t="s">
        <v>167</v>
      </c>
      <c r="D19" s="320" t="s">
        <v>167</v>
      </c>
      <c r="E19" s="321" t="s">
        <v>250</v>
      </c>
      <c r="F19" s="322">
        <v>600000</v>
      </c>
      <c r="G19" s="323">
        <v>1</v>
      </c>
      <c r="H19" s="374">
        <v>600000</v>
      </c>
      <c r="I19" s="375"/>
      <c r="J19" s="138">
        <f>H19/60</f>
        <v>10000</v>
      </c>
      <c r="K19" s="153">
        <f>設備使用記錄表!AL11</f>
        <v>1</v>
      </c>
      <c r="L19" s="139">
        <f>ROUND(J19*K19,0)</f>
        <v>10000</v>
      </c>
    </row>
    <row r="20" spans="1:12" ht="18.75" customHeight="1" x14ac:dyDescent="0.25">
      <c r="A20" s="137"/>
      <c r="B20" s="319"/>
      <c r="C20" s="320"/>
      <c r="D20" s="320"/>
      <c r="E20" s="323"/>
      <c r="F20" s="322"/>
      <c r="G20" s="323"/>
      <c r="H20" s="374"/>
      <c r="I20" s="375"/>
      <c r="J20" s="138">
        <f>H20/60</f>
        <v>0</v>
      </c>
      <c r="K20" s="153"/>
      <c r="L20" s="139"/>
    </row>
    <row r="21" spans="1:12" ht="18.75" customHeight="1" x14ac:dyDescent="0.25">
      <c r="A21" s="137"/>
      <c r="B21" s="319"/>
      <c r="C21" s="320"/>
      <c r="D21" s="320"/>
      <c r="E21" s="323"/>
      <c r="F21" s="322"/>
      <c r="G21" s="323"/>
      <c r="H21" s="374"/>
      <c r="I21" s="375"/>
      <c r="J21" s="138">
        <f>H21/60</f>
        <v>0</v>
      </c>
      <c r="K21" s="153"/>
      <c r="L21" s="139"/>
    </row>
    <row r="22" spans="1:12" ht="18.75" customHeight="1" x14ac:dyDescent="0.25">
      <c r="A22" s="137"/>
      <c r="B22" s="324"/>
      <c r="C22" s="325"/>
      <c r="D22" s="325"/>
      <c r="E22" s="323"/>
      <c r="F22" s="322"/>
      <c r="G22" s="323"/>
      <c r="H22" s="374"/>
      <c r="I22" s="375"/>
      <c r="J22" s="138">
        <f>H22/60</f>
        <v>0</v>
      </c>
      <c r="K22" s="153"/>
      <c r="L22" s="139"/>
    </row>
    <row r="23" spans="1:12" s="37" customFormat="1" ht="18.75" customHeight="1" thickBot="1" x14ac:dyDescent="0.3">
      <c r="A23" s="72" t="s">
        <v>48</v>
      </c>
      <c r="B23" s="126"/>
      <c r="C23" s="53"/>
      <c r="D23" s="53"/>
      <c r="E23" s="53"/>
      <c r="F23" s="41"/>
      <c r="G23" s="41"/>
      <c r="H23" s="376"/>
      <c r="I23" s="377"/>
      <c r="J23" s="41"/>
      <c r="K23" s="154"/>
      <c r="L23" s="73">
        <f>SUM(L18:L22)</f>
        <v>12500</v>
      </c>
    </row>
    <row r="24" spans="1:12" s="37" customFormat="1" ht="21" customHeight="1" thickBot="1" x14ac:dyDescent="0.3">
      <c r="A24" s="110" t="s">
        <v>59</v>
      </c>
      <c r="B24" s="126"/>
      <c r="C24" s="53"/>
      <c r="D24" s="53"/>
      <c r="E24" s="53"/>
      <c r="F24" s="41"/>
      <c r="G24" s="41"/>
      <c r="H24" s="378"/>
      <c r="I24" s="379"/>
      <c r="J24" s="41"/>
      <c r="K24" s="154"/>
      <c r="L24" s="73">
        <f>L23+L12</f>
        <v>77333</v>
      </c>
    </row>
    <row r="25" spans="1:12" s="64" customFormat="1" ht="13.5" customHeight="1" x14ac:dyDescent="0.25">
      <c r="A25" s="111" t="s">
        <v>65</v>
      </c>
      <c r="B25" s="54"/>
      <c r="C25" s="74"/>
      <c r="D25" s="74"/>
      <c r="E25" s="74"/>
      <c r="F25" s="74"/>
      <c r="G25" s="74"/>
    </row>
    <row r="26" spans="1:12" s="64" customFormat="1" ht="13.5" customHeight="1" x14ac:dyDescent="0.25">
      <c r="A26" s="111" t="s">
        <v>183</v>
      </c>
      <c r="B26" s="54"/>
      <c r="C26" s="74"/>
      <c r="D26" s="74"/>
      <c r="E26" s="74"/>
      <c r="F26" s="74"/>
      <c r="G26" s="74"/>
    </row>
    <row r="27" spans="1:12" s="64" customFormat="1" ht="26.25" customHeight="1" x14ac:dyDescent="0.25">
      <c r="A27" s="367" t="s">
        <v>174</v>
      </c>
      <c r="B27" s="380"/>
      <c r="C27" s="380"/>
      <c r="D27" s="380"/>
      <c r="E27" s="380"/>
      <c r="F27" s="380"/>
      <c r="G27" s="380"/>
      <c r="H27" s="380"/>
      <c r="I27" s="380"/>
      <c r="J27" s="380"/>
      <c r="K27" s="380"/>
      <c r="L27" s="380"/>
    </row>
    <row r="29" spans="1:12" s="165" customFormat="1" ht="17.25" x14ac:dyDescent="0.25">
      <c r="B29" s="3" t="s">
        <v>86</v>
      </c>
      <c r="E29" s="3" t="s">
        <v>87</v>
      </c>
      <c r="I29" s="166"/>
      <c r="J29" s="4" t="s">
        <v>88</v>
      </c>
    </row>
    <row r="30" spans="1:12" s="45" customFormat="1" x14ac:dyDescent="0.25"/>
  </sheetData>
  <mergeCells count="14">
    <mergeCell ref="H17:I17"/>
    <mergeCell ref="H18:I18"/>
    <mergeCell ref="H19:I19"/>
    <mergeCell ref="H20:I20"/>
    <mergeCell ref="A1:L1"/>
    <mergeCell ref="A4:B4"/>
    <mergeCell ref="A2:L2"/>
    <mergeCell ref="A14:L14"/>
    <mergeCell ref="H16:I16"/>
    <mergeCell ref="H21:I21"/>
    <mergeCell ref="H22:I22"/>
    <mergeCell ref="H23:I23"/>
    <mergeCell ref="H24:I24"/>
    <mergeCell ref="A27:L27"/>
  </mergeCells>
  <phoneticPr fontId="3" type="noConversion"/>
  <printOptions horizontalCentered="1" verticalCentered="1"/>
  <pageMargins left="0" right="0" top="0.35433070866141736" bottom="0.19685039370078741" header="0.11811023622047245" footer="0.11811023622047245"/>
  <pageSetup paperSize="9" scale="85" orientation="landscape" horizontalDpi="4294967292" r:id="rId1"/>
  <headerFooter alignWithMargins="0">
    <oddFooter xml:space="preserve">&amp;R
</oddFooter>
  </headerFooter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43"/>
  <sheetViews>
    <sheetView showGridLines="0" zoomScale="70" zoomScaleNormal="70" zoomScalePageLayoutView="50" workbookViewId="0">
      <selection activeCell="N8" sqref="N8:O8"/>
    </sheetView>
  </sheetViews>
  <sheetFormatPr defaultColWidth="9" defaultRowHeight="16.5" x14ac:dyDescent="0.25"/>
  <cols>
    <col min="1" max="1" width="2.625" style="107" customWidth="1"/>
    <col min="2" max="2" width="1.625" style="107" customWidth="1"/>
    <col min="3" max="3" width="1.875" style="107" customWidth="1"/>
    <col min="4" max="4" width="9.125" style="107" customWidth="1"/>
    <col min="5" max="35" width="3.375" style="107" customWidth="1"/>
    <col min="36" max="36" width="5.125" style="107" bestFit="1" customWidth="1"/>
    <col min="37" max="37" width="6" style="107" customWidth="1"/>
    <col min="38" max="38" width="6.5" style="107" bestFit="1" customWidth="1"/>
    <col min="39" max="16384" width="9" style="107"/>
  </cols>
  <sheetData>
    <row r="1" spans="1:38" ht="19.5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</row>
    <row r="2" spans="1:38" ht="30" customHeight="1" x14ac:dyDescent="0.25">
      <c r="C2" s="358" t="s">
        <v>242</v>
      </c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</row>
    <row r="3" spans="1:38" s="99" customFormat="1" ht="37.5" customHeight="1" x14ac:dyDescent="0.25">
      <c r="B3" s="388"/>
      <c r="C3" s="389"/>
      <c r="D3" s="85" t="s">
        <v>21</v>
      </c>
      <c r="E3" s="98">
        <v>1</v>
      </c>
      <c r="F3" s="98">
        <v>2</v>
      </c>
      <c r="G3" s="98">
        <v>3</v>
      </c>
      <c r="H3" s="98">
        <v>4</v>
      </c>
      <c r="I3" s="98">
        <v>5</v>
      </c>
      <c r="J3" s="98">
        <v>6</v>
      </c>
      <c r="K3" s="98">
        <v>7</v>
      </c>
      <c r="L3" s="98">
        <v>8</v>
      </c>
      <c r="M3" s="98">
        <v>9</v>
      </c>
      <c r="N3" s="98">
        <v>10</v>
      </c>
      <c r="O3" s="98">
        <v>11</v>
      </c>
      <c r="P3" s="98">
        <v>12</v>
      </c>
      <c r="Q3" s="98">
        <v>13</v>
      </c>
      <c r="R3" s="98">
        <v>14</v>
      </c>
      <c r="S3" s="98">
        <v>15</v>
      </c>
      <c r="T3" s="98">
        <v>16</v>
      </c>
      <c r="U3" s="98">
        <v>17</v>
      </c>
      <c r="V3" s="98">
        <v>18</v>
      </c>
      <c r="W3" s="98">
        <v>19</v>
      </c>
      <c r="X3" s="98">
        <v>20</v>
      </c>
      <c r="Y3" s="98">
        <v>21</v>
      </c>
      <c r="Z3" s="98">
        <v>22</v>
      </c>
      <c r="AA3" s="98">
        <v>23</v>
      </c>
      <c r="AB3" s="98">
        <v>24</v>
      </c>
      <c r="AC3" s="98">
        <v>25</v>
      </c>
      <c r="AD3" s="98">
        <v>26</v>
      </c>
      <c r="AE3" s="98">
        <v>27</v>
      </c>
      <c r="AF3" s="98">
        <v>28</v>
      </c>
      <c r="AG3" s="98">
        <v>29</v>
      </c>
      <c r="AH3" s="98">
        <v>30</v>
      </c>
      <c r="AI3" s="98">
        <v>31</v>
      </c>
      <c r="AJ3" s="85" t="s">
        <v>0</v>
      </c>
      <c r="AK3" s="215" t="s">
        <v>117</v>
      </c>
      <c r="AL3" s="92" t="s">
        <v>118</v>
      </c>
    </row>
    <row r="4" spans="1:38" s="216" customFormat="1" ht="15" customHeight="1" x14ac:dyDescent="0.25">
      <c r="B4" s="248"/>
      <c r="C4" s="218"/>
      <c r="D4" s="219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1"/>
      <c r="AK4" s="221"/>
      <c r="AL4" s="222"/>
    </row>
    <row r="5" spans="1:38" s="216" customFormat="1" ht="15" customHeight="1" x14ac:dyDescent="0.25">
      <c r="B5" s="247" t="s">
        <v>119</v>
      </c>
      <c r="C5" s="217"/>
      <c r="D5" s="219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1"/>
      <c r="AK5" s="221"/>
      <c r="AL5" s="222"/>
    </row>
    <row r="6" spans="1:38" ht="21" customHeight="1" x14ac:dyDescent="0.25">
      <c r="B6" s="133"/>
      <c r="C6" s="223"/>
      <c r="D6" s="133" t="str">
        <f>設備使用費!D6</f>
        <v>成型機</v>
      </c>
      <c r="E6" s="224"/>
      <c r="F6" s="224"/>
      <c r="G6" s="224">
        <v>8</v>
      </c>
      <c r="H6" s="224">
        <v>8</v>
      </c>
      <c r="I6" s="224">
        <v>8</v>
      </c>
      <c r="J6" s="224">
        <v>8</v>
      </c>
      <c r="K6" s="224">
        <v>8</v>
      </c>
      <c r="L6" s="224"/>
      <c r="M6" s="224"/>
      <c r="N6" s="224">
        <v>8</v>
      </c>
      <c r="O6" s="224">
        <v>8</v>
      </c>
      <c r="P6" s="224">
        <v>8</v>
      </c>
      <c r="Q6" s="224">
        <v>8</v>
      </c>
      <c r="R6" s="224">
        <v>4</v>
      </c>
      <c r="S6" s="224"/>
      <c r="T6" s="224"/>
      <c r="U6" s="224">
        <v>8</v>
      </c>
      <c r="V6" s="224">
        <v>8</v>
      </c>
      <c r="W6" s="224">
        <v>8</v>
      </c>
      <c r="X6" s="224">
        <v>4</v>
      </c>
      <c r="Y6" s="224">
        <v>4</v>
      </c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15">
        <f>SUM(E6:AI6)</f>
        <v>108</v>
      </c>
      <c r="AK6" s="15">
        <v>160</v>
      </c>
      <c r="AL6" s="225">
        <f>AJ6/AK6</f>
        <v>0.67500000000000004</v>
      </c>
    </row>
    <row r="7" spans="1:38" ht="18.75" customHeight="1" x14ac:dyDescent="0.25">
      <c r="B7" s="133"/>
      <c r="C7" s="223"/>
      <c r="D7" s="133" t="str">
        <f>設備使用費!D7</f>
        <v>磨石機</v>
      </c>
      <c r="E7" s="224"/>
      <c r="F7" s="224"/>
      <c r="G7" s="224">
        <v>8</v>
      </c>
      <c r="H7" s="224">
        <v>8</v>
      </c>
      <c r="I7" s="224">
        <v>8</v>
      </c>
      <c r="J7" s="224">
        <v>8</v>
      </c>
      <c r="K7" s="224">
        <v>8</v>
      </c>
      <c r="L7" s="224"/>
      <c r="M7" s="224"/>
      <c r="N7" s="224">
        <v>8</v>
      </c>
      <c r="O7" s="224">
        <v>8</v>
      </c>
      <c r="P7" s="224">
        <v>8</v>
      </c>
      <c r="Q7" s="224">
        <v>8</v>
      </c>
      <c r="R7" s="224">
        <v>8</v>
      </c>
      <c r="S7" s="224"/>
      <c r="T7" s="224"/>
      <c r="U7" s="224">
        <v>8</v>
      </c>
      <c r="V7" s="224">
        <v>8</v>
      </c>
      <c r="W7" s="224">
        <v>8</v>
      </c>
      <c r="X7" s="224">
        <v>8</v>
      </c>
      <c r="Y7" s="224">
        <v>8</v>
      </c>
      <c r="Z7" s="224"/>
      <c r="AA7" s="224"/>
      <c r="AB7" s="224">
        <v>8</v>
      </c>
      <c r="AC7" s="224">
        <v>8</v>
      </c>
      <c r="AD7" s="224">
        <v>8</v>
      </c>
      <c r="AE7" s="224">
        <v>8</v>
      </c>
      <c r="AF7" s="224">
        <v>8</v>
      </c>
      <c r="AG7" s="224"/>
      <c r="AH7" s="224"/>
      <c r="AI7" s="224"/>
      <c r="AJ7" s="15">
        <f>SUM(E7:AI7)</f>
        <v>160</v>
      </c>
      <c r="AK7" s="15">
        <v>160</v>
      </c>
      <c r="AL7" s="225">
        <f>AJ7/AK7</f>
        <v>1</v>
      </c>
    </row>
    <row r="8" spans="1:38" ht="18.75" customHeight="1" x14ac:dyDescent="0.25">
      <c r="B8" s="133"/>
      <c r="C8" s="223"/>
      <c r="D8" s="133" t="str">
        <f>設備使用費!D8</f>
        <v>加工機</v>
      </c>
      <c r="E8" s="224"/>
      <c r="F8" s="224"/>
      <c r="G8" s="224">
        <v>4</v>
      </c>
      <c r="H8" s="224">
        <v>4</v>
      </c>
      <c r="I8" s="224">
        <v>4</v>
      </c>
      <c r="J8" s="224">
        <v>4</v>
      </c>
      <c r="K8" s="224">
        <v>4</v>
      </c>
      <c r="L8" s="224"/>
      <c r="M8" s="224"/>
      <c r="N8" s="224">
        <v>4</v>
      </c>
      <c r="O8" s="224">
        <v>4</v>
      </c>
      <c r="P8" s="224">
        <v>4</v>
      </c>
      <c r="Q8" s="224">
        <v>4</v>
      </c>
      <c r="R8" s="224">
        <v>4</v>
      </c>
      <c r="S8" s="224"/>
      <c r="T8" s="224"/>
      <c r="U8" s="224">
        <v>4</v>
      </c>
      <c r="V8" s="224">
        <v>4</v>
      </c>
      <c r="W8" s="224">
        <v>4</v>
      </c>
      <c r="X8" s="224">
        <v>4</v>
      </c>
      <c r="Y8" s="224">
        <v>4</v>
      </c>
      <c r="Z8" s="224"/>
      <c r="AA8" s="224"/>
      <c r="AB8" s="224">
        <v>4</v>
      </c>
      <c r="AC8" s="224">
        <v>4</v>
      </c>
      <c r="AD8" s="224">
        <v>4</v>
      </c>
      <c r="AE8" s="224">
        <v>4</v>
      </c>
      <c r="AF8" s="224">
        <v>4</v>
      </c>
      <c r="AG8" s="224"/>
      <c r="AH8" s="224"/>
      <c r="AI8" s="224"/>
      <c r="AJ8" s="15">
        <f>SUM(E8:AI8)</f>
        <v>80</v>
      </c>
      <c r="AK8" s="15">
        <v>160</v>
      </c>
      <c r="AL8" s="225">
        <f>AJ8/AK8</f>
        <v>0.5</v>
      </c>
    </row>
    <row r="9" spans="1:38" ht="18.75" customHeight="1" x14ac:dyDescent="0.25">
      <c r="B9" s="155" t="s">
        <v>120</v>
      </c>
      <c r="C9" s="223"/>
      <c r="D9" s="15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15"/>
      <c r="AK9" s="15"/>
      <c r="AL9" s="225"/>
    </row>
    <row r="10" spans="1:38" ht="18.75" customHeight="1" x14ac:dyDescent="0.25">
      <c r="B10" s="133"/>
      <c r="C10" s="223"/>
      <c r="D10" s="284" t="str">
        <f>設備使用費!D18</f>
        <v>電腦</v>
      </c>
      <c r="E10" s="224"/>
      <c r="F10" s="224"/>
      <c r="G10" s="224">
        <v>8</v>
      </c>
      <c r="H10" s="224">
        <v>8</v>
      </c>
      <c r="I10" s="224">
        <v>8</v>
      </c>
      <c r="J10" s="224">
        <v>8</v>
      </c>
      <c r="K10" s="224">
        <v>8</v>
      </c>
      <c r="L10" s="224"/>
      <c r="M10" s="224"/>
      <c r="N10" s="224">
        <v>8</v>
      </c>
      <c r="O10" s="224">
        <v>8</v>
      </c>
      <c r="P10" s="224">
        <v>8</v>
      </c>
      <c r="Q10" s="224">
        <v>8</v>
      </c>
      <c r="R10" s="224">
        <v>8</v>
      </c>
      <c r="S10" s="224"/>
      <c r="T10" s="224"/>
      <c r="U10" s="224">
        <v>8</v>
      </c>
      <c r="V10" s="224">
        <v>8</v>
      </c>
      <c r="W10" s="224">
        <v>8</v>
      </c>
      <c r="X10" s="224">
        <v>8</v>
      </c>
      <c r="Y10" s="224">
        <v>8</v>
      </c>
      <c r="Z10" s="224"/>
      <c r="AA10" s="224"/>
      <c r="AB10" s="224">
        <v>8</v>
      </c>
      <c r="AC10" s="224">
        <v>8</v>
      </c>
      <c r="AD10" s="224">
        <v>8</v>
      </c>
      <c r="AE10" s="224">
        <v>8</v>
      </c>
      <c r="AF10" s="224">
        <v>8</v>
      </c>
      <c r="AG10" s="224"/>
      <c r="AH10" s="224"/>
      <c r="AI10" s="224"/>
      <c r="AJ10" s="15">
        <v>160</v>
      </c>
      <c r="AK10" s="15">
        <v>160</v>
      </c>
      <c r="AL10" s="225">
        <f>AJ10/AK10</f>
        <v>1</v>
      </c>
    </row>
    <row r="11" spans="1:38" ht="18.75" customHeight="1" x14ac:dyDescent="0.25">
      <c r="B11" s="133"/>
      <c r="C11" s="223"/>
      <c r="D11" s="284" t="str">
        <f>設備使用費!D19</f>
        <v>射出機</v>
      </c>
      <c r="E11" s="224"/>
      <c r="F11" s="224"/>
      <c r="G11" s="224">
        <v>8</v>
      </c>
      <c r="H11" s="224">
        <v>8</v>
      </c>
      <c r="I11" s="224">
        <v>8</v>
      </c>
      <c r="J11" s="224">
        <v>8</v>
      </c>
      <c r="K11" s="224">
        <v>8</v>
      </c>
      <c r="L11" s="224"/>
      <c r="M11" s="224"/>
      <c r="N11" s="224">
        <v>8</v>
      </c>
      <c r="O11" s="224">
        <v>8</v>
      </c>
      <c r="P11" s="224">
        <v>8</v>
      </c>
      <c r="Q11" s="224">
        <v>8</v>
      </c>
      <c r="R11" s="224">
        <v>8</v>
      </c>
      <c r="S11" s="224"/>
      <c r="T11" s="224"/>
      <c r="U11" s="224">
        <v>8</v>
      </c>
      <c r="V11" s="224">
        <v>8</v>
      </c>
      <c r="W11" s="224">
        <v>8</v>
      </c>
      <c r="X11" s="224">
        <v>8</v>
      </c>
      <c r="Y11" s="224">
        <v>8</v>
      </c>
      <c r="Z11" s="224"/>
      <c r="AA11" s="224"/>
      <c r="AB11" s="224">
        <v>8</v>
      </c>
      <c r="AC11" s="224">
        <v>8</v>
      </c>
      <c r="AD11" s="224">
        <v>8</v>
      </c>
      <c r="AE11" s="224">
        <v>8</v>
      </c>
      <c r="AF11" s="224">
        <v>8</v>
      </c>
      <c r="AG11" s="224"/>
      <c r="AH11" s="224"/>
      <c r="AI11" s="224"/>
      <c r="AJ11" s="15">
        <v>160</v>
      </c>
      <c r="AK11" s="15">
        <v>160</v>
      </c>
      <c r="AL11" s="225">
        <f>AJ11/AK11</f>
        <v>1</v>
      </c>
    </row>
    <row r="12" spans="1:38" ht="18.75" customHeight="1" x14ac:dyDescent="0.25">
      <c r="B12" s="133"/>
      <c r="C12" s="223"/>
      <c r="D12" s="15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15"/>
      <c r="AK12" s="15"/>
      <c r="AL12" s="225"/>
    </row>
    <row r="13" spans="1:38" ht="22.5" customHeight="1" x14ac:dyDescent="0.25">
      <c r="B13" s="133"/>
      <c r="C13" s="223"/>
      <c r="D13" s="15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15"/>
      <c r="AK13" s="15"/>
      <c r="AL13" s="225"/>
    </row>
    <row r="14" spans="1:38" ht="22.5" customHeight="1" x14ac:dyDescent="0.25">
      <c r="B14" s="133"/>
      <c r="C14" s="223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225"/>
    </row>
    <row r="15" spans="1:38" ht="20.25" customHeight="1" x14ac:dyDescent="0.25">
      <c r="B15" s="133"/>
      <c r="C15" s="223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225"/>
    </row>
    <row r="16" spans="1:38" ht="20.25" customHeight="1" x14ac:dyDescent="0.25">
      <c r="C16" s="11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226"/>
    </row>
    <row r="17" spans="1:33" s="9" customFormat="1" ht="18" customHeight="1" x14ac:dyDescent="0.25">
      <c r="C17" s="9" t="s">
        <v>121</v>
      </c>
    </row>
    <row r="18" spans="1:33" s="20" customFormat="1" ht="18" customHeight="1" x14ac:dyDescent="0.25">
      <c r="C18" s="20" t="s">
        <v>122</v>
      </c>
    </row>
    <row r="19" spans="1:33" s="20" customFormat="1" ht="14.25" x14ac:dyDescent="0.25">
      <c r="C19" s="20" t="s">
        <v>123</v>
      </c>
    </row>
    <row r="20" spans="1:33" s="20" customFormat="1" ht="14.25" x14ac:dyDescent="0.25"/>
    <row r="21" spans="1:33" s="165" customFormat="1" ht="17.25" x14ac:dyDescent="0.25">
      <c r="A21" s="19"/>
      <c r="E21" s="2" t="s">
        <v>86</v>
      </c>
      <c r="I21" s="166"/>
      <c r="V21" s="3" t="s">
        <v>87</v>
      </c>
      <c r="AG21" s="4" t="s">
        <v>88</v>
      </c>
    </row>
    <row r="22" spans="1:33" ht="17.25" x14ac:dyDescent="0.25">
      <c r="C22" s="165"/>
      <c r="D22" s="165"/>
      <c r="E22" s="165"/>
      <c r="F22" s="2"/>
      <c r="G22" s="165"/>
      <c r="H22" s="165"/>
      <c r="J22" s="166"/>
      <c r="K22" s="165"/>
      <c r="M22" s="165"/>
      <c r="N22" s="165"/>
      <c r="P22" s="3"/>
      <c r="AA22" s="4"/>
    </row>
    <row r="25" spans="1:33" x14ac:dyDescent="0.25">
      <c r="E25" s="108"/>
      <c r="F25" s="108"/>
    </row>
    <row r="26" spans="1:33" x14ac:dyDescent="0.25">
      <c r="E26" s="108"/>
      <c r="F26" s="108"/>
    </row>
    <row r="27" spans="1:33" x14ac:dyDescent="0.25">
      <c r="E27" s="108"/>
      <c r="F27" s="108"/>
    </row>
    <row r="28" spans="1:33" x14ac:dyDescent="0.25">
      <c r="E28" s="108"/>
      <c r="F28" s="108"/>
    </row>
    <row r="29" spans="1:33" x14ac:dyDescent="0.25">
      <c r="E29" s="108"/>
      <c r="F29" s="108"/>
    </row>
    <row r="30" spans="1:33" x14ac:dyDescent="0.25">
      <c r="E30" s="108"/>
      <c r="F30" s="108"/>
    </row>
    <row r="31" spans="1:33" x14ac:dyDescent="0.25">
      <c r="E31" s="108"/>
      <c r="F31" s="108"/>
    </row>
    <row r="32" spans="1:33" x14ac:dyDescent="0.25">
      <c r="E32" s="108"/>
      <c r="F32" s="108"/>
    </row>
    <row r="33" spans="5:6" x14ac:dyDescent="0.25">
      <c r="E33" s="108"/>
      <c r="F33" s="108"/>
    </row>
    <row r="34" spans="5:6" x14ac:dyDescent="0.25">
      <c r="E34" s="108"/>
      <c r="F34" s="108"/>
    </row>
    <row r="35" spans="5:6" x14ac:dyDescent="0.25">
      <c r="E35" s="108"/>
      <c r="F35" s="108"/>
    </row>
    <row r="36" spans="5:6" x14ac:dyDescent="0.25">
      <c r="E36" s="108"/>
      <c r="F36" s="108"/>
    </row>
    <row r="37" spans="5:6" x14ac:dyDescent="0.25">
      <c r="E37" s="108"/>
      <c r="F37" s="108"/>
    </row>
    <row r="38" spans="5:6" x14ac:dyDescent="0.25">
      <c r="E38" s="108"/>
      <c r="F38" s="108"/>
    </row>
    <row r="39" spans="5:6" x14ac:dyDescent="0.25">
      <c r="E39" s="108"/>
      <c r="F39" s="108"/>
    </row>
    <row r="40" spans="5:6" x14ac:dyDescent="0.25">
      <c r="E40" s="108"/>
      <c r="F40" s="108"/>
    </row>
    <row r="41" spans="5:6" x14ac:dyDescent="0.25">
      <c r="E41" s="108"/>
      <c r="F41" s="108"/>
    </row>
    <row r="42" spans="5:6" x14ac:dyDescent="0.25">
      <c r="E42" s="108"/>
      <c r="F42" s="108"/>
    </row>
    <row r="43" spans="5:6" x14ac:dyDescent="0.25">
      <c r="E43" s="108"/>
      <c r="F43" s="108"/>
    </row>
  </sheetData>
  <mergeCells count="3">
    <mergeCell ref="C2:AL2"/>
    <mergeCell ref="B3:C3"/>
    <mergeCell ref="A1:AL1"/>
  </mergeCells>
  <phoneticPr fontId="3" type="noConversion"/>
  <printOptions horizontalCentered="1"/>
  <pageMargins left="0" right="0" top="1.2204724409448819" bottom="0.23622047244094491" header="0.39370078740157483" footer="0.19685039370078741"/>
  <pageSetup paperSize="9" orientation="landscape" horizontalDpi="4294967292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"/>
  <sheetViews>
    <sheetView showGridLines="0" topLeftCell="A2" zoomScale="70" zoomScaleNormal="70" workbookViewId="0">
      <selection activeCell="O17" sqref="O17"/>
    </sheetView>
  </sheetViews>
  <sheetFormatPr defaultColWidth="9" defaultRowHeight="15.75" x14ac:dyDescent="0.25"/>
  <cols>
    <col min="1" max="1" width="2" style="46" customWidth="1"/>
    <col min="2" max="2" width="14.125" style="46" customWidth="1"/>
    <col min="3" max="3" width="12.375" style="46" customWidth="1"/>
    <col min="4" max="4" width="13.5" style="46" customWidth="1"/>
    <col min="5" max="5" width="9.875" style="46" bestFit="1" customWidth="1"/>
    <col min="6" max="7" width="9.625" style="46" customWidth="1"/>
    <col min="8" max="8" width="9" style="46"/>
    <col min="9" max="9" width="11.875" style="46" customWidth="1"/>
    <col min="10" max="10" width="11.625" style="46" customWidth="1"/>
    <col min="11" max="11" width="7" style="46" customWidth="1"/>
    <col min="12" max="12" width="6.625" style="46" customWidth="1"/>
    <col min="13" max="16384" width="9" style="46"/>
  </cols>
  <sheetData>
    <row r="1" spans="1:13" ht="26.25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</row>
    <row r="2" spans="1:13" ht="30" customHeight="1" x14ac:dyDescent="0.3">
      <c r="A2" s="351" t="s">
        <v>243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</row>
    <row r="3" spans="1:13" ht="17.25" thickBo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3" t="s">
        <v>60</v>
      </c>
    </row>
    <row r="4" spans="1:13" s="35" customFormat="1" ht="38.25" customHeight="1" thickBot="1" x14ac:dyDescent="0.3">
      <c r="A4" s="392" t="s">
        <v>20</v>
      </c>
      <c r="B4" s="393"/>
      <c r="C4" s="6" t="s">
        <v>21</v>
      </c>
      <c r="D4" s="10" t="s">
        <v>16</v>
      </c>
      <c r="E4" s="10" t="s">
        <v>23</v>
      </c>
      <c r="F4" s="6" t="s">
        <v>6</v>
      </c>
      <c r="G4" s="6" t="s">
        <v>7</v>
      </c>
      <c r="H4" s="6" t="s">
        <v>12</v>
      </c>
      <c r="I4" s="6" t="s">
        <v>13</v>
      </c>
      <c r="J4" s="6" t="s">
        <v>15</v>
      </c>
      <c r="K4" s="11" t="s">
        <v>17</v>
      </c>
      <c r="L4" s="11" t="s">
        <v>18</v>
      </c>
      <c r="M4" s="90" t="s">
        <v>19</v>
      </c>
    </row>
    <row r="5" spans="1:13" s="37" customFormat="1" ht="18" customHeight="1" x14ac:dyDescent="0.25">
      <c r="A5" s="128"/>
      <c r="B5" s="12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</row>
    <row r="6" spans="1:13" s="37" customFormat="1" ht="18" customHeight="1" x14ac:dyDescent="0.25">
      <c r="A6" s="132"/>
      <c r="B6" s="327" t="s">
        <v>25</v>
      </c>
      <c r="C6" s="290" t="str">
        <f>設備使用記錄表!D6</f>
        <v>成型機</v>
      </c>
      <c r="D6" s="290" t="str">
        <f>設備使用記錄表!D6</f>
        <v>成型機</v>
      </c>
      <c r="E6" s="313">
        <v>800000</v>
      </c>
      <c r="F6" s="301" t="s">
        <v>250</v>
      </c>
      <c r="G6" s="347" t="s">
        <v>251</v>
      </c>
      <c r="H6" s="301" t="s">
        <v>250</v>
      </c>
      <c r="I6" s="301" t="s">
        <v>49</v>
      </c>
      <c r="J6" s="290" t="s">
        <v>253</v>
      </c>
      <c r="K6" s="314">
        <v>1</v>
      </c>
      <c r="L6" s="289" t="s">
        <v>26</v>
      </c>
      <c r="M6" s="328">
        <v>500</v>
      </c>
    </row>
    <row r="7" spans="1:13" s="37" customFormat="1" ht="16.5" customHeight="1" x14ac:dyDescent="0.25">
      <c r="A7" s="132"/>
      <c r="B7" s="327" t="s">
        <v>27</v>
      </c>
      <c r="C7" s="290" t="str">
        <f>設備使用記錄表!D7</f>
        <v>磨石機</v>
      </c>
      <c r="D7" s="290" t="str">
        <f>設備使用記錄表!D7</f>
        <v>磨石機</v>
      </c>
      <c r="E7" s="313">
        <v>500000</v>
      </c>
      <c r="F7" s="301" t="s">
        <v>250</v>
      </c>
      <c r="G7" s="347" t="s">
        <v>251</v>
      </c>
      <c r="H7" s="301" t="s">
        <v>250</v>
      </c>
      <c r="I7" s="301" t="s">
        <v>49</v>
      </c>
      <c r="J7" s="290" t="s">
        <v>252</v>
      </c>
      <c r="K7" s="314">
        <v>1</v>
      </c>
      <c r="L7" s="289" t="s">
        <v>254</v>
      </c>
      <c r="M7" s="328">
        <v>2500</v>
      </c>
    </row>
    <row r="8" spans="1:13" s="37" customFormat="1" ht="18" customHeight="1" x14ac:dyDescent="0.25">
      <c r="A8" s="132"/>
      <c r="B8" s="329"/>
      <c r="C8" s="314"/>
      <c r="D8" s="314"/>
      <c r="E8" s="313"/>
      <c r="F8" s="314"/>
      <c r="G8" s="314"/>
      <c r="H8" s="314"/>
      <c r="I8" s="314"/>
      <c r="J8" s="314"/>
      <c r="K8" s="314"/>
      <c r="L8" s="314"/>
      <c r="M8" s="328"/>
    </row>
    <row r="9" spans="1:13" s="37" customFormat="1" ht="16.5" customHeight="1" x14ac:dyDescent="0.25">
      <c r="A9" s="134"/>
      <c r="B9" s="330"/>
      <c r="C9" s="314"/>
      <c r="D9" s="314"/>
      <c r="E9" s="313"/>
      <c r="F9" s="314"/>
      <c r="G9" s="314"/>
      <c r="H9" s="314"/>
      <c r="I9" s="314"/>
      <c r="J9" s="314"/>
      <c r="K9" s="314"/>
      <c r="L9" s="314"/>
      <c r="M9" s="328"/>
    </row>
    <row r="10" spans="1:13" s="37" customFormat="1" ht="16.5" customHeight="1" x14ac:dyDescent="0.25">
      <c r="A10" s="132"/>
      <c r="B10" s="327"/>
      <c r="C10" s="314"/>
      <c r="D10" s="314"/>
      <c r="E10" s="313"/>
      <c r="F10" s="314"/>
      <c r="G10" s="314"/>
      <c r="H10" s="314"/>
      <c r="I10" s="314"/>
      <c r="J10" s="314"/>
      <c r="K10" s="314"/>
      <c r="L10" s="314"/>
      <c r="M10" s="328"/>
    </row>
    <row r="11" spans="1:13" s="37" customFormat="1" ht="17.25" customHeight="1" x14ac:dyDescent="0.25">
      <c r="A11" s="132"/>
      <c r="B11" s="327"/>
      <c r="C11" s="314"/>
      <c r="D11" s="314"/>
      <c r="E11" s="313"/>
      <c r="F11" s="314"/>
      <c r="G11" s="314"/>
      <c r="H11" s="314"/>
      <c r="I11" s="314"/>
      <c r="J11" s="314"/>
      <c r="K11" s="314"/>
      <c r="L11" s="314"/>
      <c r="M11" s="328"/>
    </row>
    <row r="12" spans="1:13" s="37" customFormat="1" ht="15.75" customHeight="1" x14ac:dyDescent="0.25">
      <c r="A12" s="135"/>
      <c r="B12" s="329"/>
      <c r="C12" s="314"/>
      <c r="D12" s="314"/>
      <c r="E12" s="313"/>
      <c r="F12" s="314"/>
      <c r="G12" s="314"/>
      <c r="H12" s="314"/>
      <c r="I12" s="314"/>
      <c r="J12" s="314"/>
      <c r="K12" s="314"/>
      <c r="L12" s="314"/>
      <c r="M12" s="328"/>
    </row>
    <row r="13" spans="1:13" s="37" customFormat="1" ht="19.5" customHeight="1" x14ac:dyDescent="0.25">
      <c r="A13" s="134"/>
      <c r="B13" s="330"/>
      <c r="C13" s="314"/>
      <c r="D13" s="314"/>
      <c r="E13" s="313"/>
      <c r="F13" s="314"/>
      <c r="G13" s="314"/>
      <c r="H13" s="314"/>
      <c r="I13" s="314"/>
      <c r="J13" s="314"/>
      <c r="K13" s="314"/>
      <c r="L13" s="314"/>
      <c r="M13" s="328"/>
    </row>
    <row r="14" spans="1:13" s="37" customFormat="1" ht="16.5" customHeight="1" x14ac:dyDescent="0.25">
      <c r="A14" s="132"/>
      <c r="B14" s="327"/>
      <c r="C14" s="314"/>
      <c r="D14" s="314"/>
      <c r="E14" s="313"/>
      <c r="F14" s="314"/>
      <c r="G14" s="314"/>
      <c r="H14" s="314"/>
      <c r="I14" s="314"/>
      <c r="J14" s="314"/>
      <c r="K14" s="314"/>
      <c r="L14" s="314"/>
      <c r="M14" s="328"/>
    </row>
    <row r="15" spans="1:13" s="37" customFormat="1" ht="17.25" customHeight="1" thickBot="1" x14ac:dyDescent="0.3">
      <c r="A15" s="38"/>
      <c r="B15" s="331"/>
      <c r="C15" s="332"/>
      <c r="D15" s="332"/>
      <c r="E15" s="333"/>
      <c r="F15" s="332"/>
      <c r="G15" s="332"/>
      <c r="H15" s="332"/>
      <c r="I15" s="332"/>
      <c r="J15" s="332"/>
      <c r="K15" s="332"/>
      <c r="L15" s="332"/>
      <c r="M15" s="334"/>
    </row>
    <row r="16" spans="1:13" s="37" customFormat="1" ht="22.5" customHeight="1" thickBot="1" x14ac:dyDescent="0.3">
      <c r="A16" s="12" t="s">
        <v>28</v>
      </c>
      <c r="B16" s="39"/>
      <c r="C16" s="40"/>
      <c r="D16" s="40"/>
      <c r="E16" s="41"/>
      <c r="F16" s="42"/>
      <c r="G16" s="42"/>
      <c r="H16" s="42"/>
      <c r="I16" s="42"/>
      <c r="J16" s="42"/>
      <c r="K16" s="42"/>
      <c r="L16" s="42"/>
      <c r="M16" s="73">
        <f>SUM(M6:M15)</f>
        <v>3000</v>
      </c>
    </row>
    <row r="17" spans="1:13" s="37" customFormat="1" ht="9.9499999999999993" customHeight="1" x14ac:dyDescent="0.25">
      <c r="A17" s="119"/>
      <c r="B17" s="120"/>
      <c r="C17" s="120"/>
      <c r="D17" s="120"/>
      <c r="E17" s="121"/>
      <c r="M17" s="121"/>
    </row>
    <row r="18" spans="1:13" s="44" customFormat="1" x14ac:dyDescent="0.25">
      <c r="A18" s="9" t="s">
        <v>184</v>
      </c>
      <c r="B18" s="54"/>
      <c r="C18" s="54"/>
      <c r="D18" s="54"/>
      <c r="E18" s="54"/>
      <c r="F18" s="54"/>
      <c r="G18" s="20"/>
      <c r="I18" s="54"/>
      <c r="J18" s="54"/>
      <c r="K18" s="54"/>
      <c r="L18" s="54"/>
      <c r="M18" s="54"/>
    </row>
    <row r="19" spans="1:13" s="45" customFormat="1" x14ac:dyDescent="0.25">
      <c r="A19" s="20" t="s">
        <v>124</v>
      </c>
      <c r="B19" s="55"/>
      <c r="C19" s="55"/>
      <c r="D19" s="55"/>
      <c r="E19" s="55"/>
      <c r="F19" s="55"/>
      <c r="G19" s="109"/>
      <c r="I19" s="55"/>
      <c r="J19" s="55"/>
      <c r="K19" s="55"/>
      <c r="L19" s="55"/>
      <c r="M19" s="55"/>
    </row>
    <row r="20" spans="1:13" s="45" customFormat="1" x14ac:dyDescent="0.25">
      <c r="A20" s="20" t="s">
        <v>188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</row>
    <row r="21" spans="1:13" s="45" customFormat="1" ht="30" customHeight="1" x14ac:dyDescent="0.25">
      <c r="A21" s="364" t="s">
        <v>185</v>
      </c>
      <c r="B21" s="391"/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</row>
    <row r="22" spans="1:13" s="45" customFormat="1" x14ac:dyDescent="0.25"/>
    <row r="23" spans="1:13" s="165" customFormat="1" ht="17.25" x14ac:dyDescent="0.25">
      <c r="A23" s="19"/>
      <c r="B23" s="2" t="s">
        <v>86</v>
      </c>
      <c r="F23" s="3" t="s">
        <v>87</v>
      </c>
      <c r="I23" s="166"/>
      <c r="K23" s="4" t="s">
        <v>88</v>
      </c>
    </row>
    <row r="24" spans="1:13" x14ac:dyDescent="0.25">
      <c r="A24" s="390"/>
      <c r="B24" s="365"/>
      <c r="C24" s="365"/>
      <c r="D24" s="365"/>
      <c r="E24" s="365"/>
      <c r="F24" s="365"/>
      <c r="G24" s="365"/>
      <c r="H24" s="365"/>
      <c r="I24" s="365"/>
      <c r="J24" s="365"/>
      <c r="K24" s="365"/>
      <c r="L24" s="365"/>
      <c r="M24" s="365"/>
    </row>
    <row r="25" spans="1:13" x14ac:dyDescent="0.25">
      <c r="A25" s="390"/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</row>
    <row r="26" spans="1:13" x14ac:dyDescent="0.25">
      <c r="A26" s="54"/>
    </row>
  </sheetData>
  <mergeCells count="6">
    <mergeCell ref="A1:M1"/>
    <mergeCell ref="A25:M25"/>
    <mergeCell ref="A21:M21"/>
    <mergeCell ref="A4:B4"/>
    <mergeCell ref="A2:M2"/>
    <mergeCell ref="A24:M24"/>
  </mergeCells>
  <phoneticPr fontId="3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>
    <oddFooter>&amp;R29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21"/>
  <sheetViews>
    <sheetView showGridLines="0" zoomScale="55" zoomScaleNormal="55" workbookViewId="0">
      <selection activeCell="G35" sqref="G35"/>
    </sheetView>
  </sheetViews>
  <sheetFormatPr defaultColWidth="9" defaultRowHeight="23.25" x14ac:dyDescent="0.35"/>
  <cols>
    <col min="1" max="1" width="15.5" style="170" customWidth="1"/>
    <col min="2" max="2" width="13.625" style="170" customWidth="1"/>
    <col min="3" max="3" width="19.125" style="170" bestFit="1" customWidth="1"/>
    <col min="4" max="4" width="15.625" style="170" bestFit="1" customWidth="1"/>
    <col min="5" max="5" width="16.5" style="170" bestFit="1" customWidth="1"/>
    <col min="6" max="6" width="12" style="170" bestFit="1" customWidth="1"/>
    <col min="7" max="7" width="15.625" style="170" bestFit="1" customWidth="1"/>
    <col min="8" max="8" width="11.125" style="170" bestFit="1" customWidth="1"/>
    <col min="9" max="9" width="22.625" style="170" bestFit="1" customWidth="1"/>
    <col min="10" max="16384" width="9" style="170"/>
  </cols>
  <sheetData>
    <row r="2" spans="1:9" ht="25.5" x14ac:dyDescent="0.4">
      <c r="A2" s="355" t="str">
        <f>計畫經費彙總表!A2</f>
        <v>機構名稱</v>
      </c>
      <c r="B2" s="355"/>
      <c r="C2" s="355"/>
      <c r="D2" s="355"/>
      <c r="E2" s="355"/>
      <c r="F2" s="355"/>
      <c r="G2" s="355"/>
      <c r="H2" s="355"/>
      <c r="I2" s="355"/>
    </row>
    <row r="3" spans="1:9" ht="25.5" x14ac:dyDescent="0.4">
      <c r="A3" s="355" t="s">
        <v>245</v>
      </c>
      <c r="B3" s="356"/>
      <c r="C3" s="356"/>
      <c r="D3" s="356"/>
      <c r="E3" s="356"/>
      <c r="F3" s="356"/>
      <c r="G3" s="356"/>
      <c r="H3" s="356"/>
      <c r="I3" s="356"/>
    </row>
    <row r="4" spans="1:9" ht="26.25" thickBot="1" x14ac:dyDescent="0.45">
      <c r="A4" s="171"/>
      <c r="B4" s="171"/>
      <c r="C4" s="171"/>
      <c r="D4" s="171"/>
      <c r="E4" s="171"/>
      <c r="F4" s="171"/>
      <c r="G4" s="171"/>
      <c r="H4" s="171"/>
      <c r="I4" s="172" t="s">
        <v>60</v>
      </c>
    </row>
    <row r="5" spans="1:9" s="175" customFormat="1" ht="99.75" customHeight="1" thickBot="1" x14ac:dyDescent="0.3">
      <c r="A5" s="198" t="s">
        <v>246</v>
      </c>
      <c r="B5" s="173" t="s">
        <v>107</v>
      </c>
      <c r="C5" s="173" t="s">
        <v>101</v>
      </c>
      <c r="D5" s="173" t="s">
        <v>102</v>
      </c>
      <c r="E5" s="173" t="s">
        <v>103</v>
      </c>
      <c r="F5" s="173" t="s">
        <v>104</v>
      </c>
      <c r="G5" s="173" t="s">
        <v>172</v>
      </c>
      <c r="H5" s="173" t="s">
        <v>108</v>
      </c>
      <c r="I5" s="174" t="s">
        <v>105</v>
      </c>
    </row>
    <row r="6" spans="1:9" s="180" customFormat="1" ht="22.5" x14ac:dyDescent="0.3">
      <c r="A6" s="176"/>
      <c r="B6" s="177"/>
      <c r="C6" s="178"/>
      <c r="D6" s="177"/>
      <c r="E6" s="177"/>
      <c r="F6" s="177"/>
      <c r="G6" s="178"/>
      <c r="H6" s="177"/>
      <c r="I6" s="179"/>
    </row>
    <row r="7" spans="1:9" ht="25.5" x14ac:dyDescent="0.4">
      <c r="A7" s="181" t="s">
        <v>151</v>
      </c>
      <c r="B7" s="182">
        <v>51800</v>
      </c>
      <c r="C7" s="182">
        <v>10000</v>
      </c>
      <c r="D7" s="182">
        <v>2000</v>
      </c>
      <c r="E7" s="183">
        <f>SUM(B7:D7)</f>
        <v>63800</v>
      </c>
      <c r="F7" s="246">
        <f>工時記錄表!AI5</f>
        <v>0.67500000000000004</v>
      </c>
      <c r="G7" s="183">
        <f>ROUND(E7*F7,0)</f>
        <v>43065</v>
      </c>
      <c r="H7" s="182">
        <f>加班記錄!I6</f>
        <v>250</v>
      </c>
      <c r="I7" s="185">
        <f t="shared" ref="I7:I12" si="0">SUM(G7:H7)</f>
        <v>43315</v>
      </c>
    </row>
    <row r="8" spans="1:9" ht="25.5" x14ac:dyDescent="0.4">
      <c r="A8" s="181" t="s">
        <v>152</v>
      </c>
      <c r="B8" s="182">
        <v>41800</v>
      </c>
      <c r="C8" s="182">
        <v>0</v>
      </c>
      <c r="D8" s="182">
        <v>0</v>
      </c>
      <c r="E8" s="183">
        <f>SUM(B8:D8)</f>
        <v>41800</v>
      </c>
      <c r="F8" s="246">
        <f>工時記錄表!AI6</f>
        <v>1</v>
      </c>
      <c r="G8" s="183">
        <f>ROUND(E8*F8,0)</f>
        <v>41800</v>
      </c>
      <c r="H8" s="182">
        <f>加班記錄!I7</f>
        <v>0</v>
      </c>
      <c r="I8" s="185">
        <f t="shared" si="0"/>
        <v>41800</v>
      </c>
    </row>
    <row r="9" spans="1:9" ht="25.5" x14ac:dyDescent="0.4">
      <c r="A9" s="181" t="s">
        <v>153</v>
      </c>
      <c r="B9" s="182">
        <v>36800</v>
      </c>
      <c r="C9" s="182">
        <v>0</v>
      </c>
      <c r="D9" s="182">
        <v>0</v>
      </c>
      <c r="E9" s="183">
        <f>SUM(B9:D9)</f>
        <v>36800</v>
      </c>
      <c r="F9" s="246">
        <f>工時記錄表!AI7</f>
        <v>0.5</v>
      </c>
      <c r="G9" s="183">
        <f>ROUND(E9*F9,0)</f>
        <v>18400</v>
      </c>
      <c r="H9" s="182">
        <f>加班記錄!I8</f>
        <v>0</v>
      </c>
      <c r="I9" s="185">
        <f t="shared" si="0"/>
        <v>18400</v>
      </c>
    </row>
    <row r="10" spans="1:9" ht="25.5" x14ac:dyDescent="0.4">
      <c r="A10" s="181" t="s">
        <v>154</v>
      </c>
      <c r="B10" s="203">
        <v>31800</v>
      </c>
      <c r="C10" s="182">
        <v>0</v>
      </c>
      <c r="D10" s="182">
        <v>0</v>
      </c>
      <c r="E10" s="183">
        <f>SUM(B10:D10)</f>
        <v>31800</v>
      </c>
      <c r="F10" s="246">
        <f>工時記錄表!AI8</f>
        <v>0.75</v>
      </c>
      <c r="G10" s="183">
        <f>ROUND(E10*F10,0)</f>
        <v>23850</v>
      </c>
      <c r="H10" s="182">
        <f>加班記錄!I9</f>
        <v>0</v>
      </c>
      <c r="I10" s="185">
        <f t="shared" si="0"/>
        <v>23850</v>
      </c>
    </row>
    <row r="11" spans="1:9" x14ac:dyDescent="0.35">
      <c r="A11" s="181"/>
      <c r="B11" s="203"/>
      <c r="C11" s="203"/>
      <c r="D11" s="203"/>
      <c r="E11" s="204"/>
      <c r="F11" s="184"/>
      <c r="G11" s="204"/>
      <c r="H11" s="182">
        <f>加班記錄!I10</f>
        <v>0</v>
      </c>
      <c r="I11" s="185">
        <f t="shared" si="0"/>
        <v>0</v>
      </c>
    </row>
    <row r="12" spans="1:9" x14ac:dyDescent="0.35">
      <c r="A12" s="201"/>
      <c r="B12" s="203"/>
      <c r="C12" s="203">
        <v>0</v>
      </c>
      <c r="D12" s="203">
        <v>0</v>
      </c>
      <c r="E12" s="204">
        <f>SUM(B12:D12)</f>
        <v>0</v>
      </c>
      <c r="F12" s="184"/>
      <c r="G12" s="204">
        <f>E12*F12</f>
        <v>0</v>
      </c>
      <c r="H12" s="182">
        <f>加班記錄!I11</f>
        <v>0</v>
      </c>
      <c r="I12" s="185">
        <f t="shared" si="0"/>
        <v>0</v>
      </c>
    </row>
    <row r="13" spans="1:9" ht="26.25" thickBot="1" x14ac:dyDescent="0.45">
      <c r="A13" s="186" t="s">
        <v>106</v>
      </c>
      <c r="B13" s="187">
        <f t="shared" ref="B13:I13" si="1">SUM(B7:B12)</f>
        <v>162200</v>
      </c>
      <c r="C13" s="187">
        <f t="shared" si="1"/>
        <v>10000</v>
      </c>
      <c r="D13" s="187">
        <f t="shared" si="1"/>
        <v>2000</v>
      </c>
      <c r="E13" s="187">
        <f t="shared" si="1"/>
        <v>174200</v>
      </c>
      <c r="F13" s="187">
        <f t="shared" si="1"/>
        <v>2.9249999999999998</v>
      </c>
      <c r="G13" s="187">
        <f t="shared" si="1"/>
        <v>127115</v>
      </c>
      <c r="H13" s="187">
        <f t="shared" si="1"/>
        <v>250</v>
      </c>
      <c r="I13" s="202">
        <f t="shared" si="1"/>
        <v>127365</v>
      </c>
    </row>
    <row r="14" spans="1:9" ht="20.100000000000001" customHeight="1" x14ac:dyDescent="0.4">
      <c r="A14" s="199"/>
      <c r="B14" s="200"/>
      <c r="C14" s="200"/>
      <c r="D14" s="200"/>
      <c r="E14" s="200"/>
      <c r="F14" s="200"/>
      <c r="G14" s="200"/>
      <c r="H14" s="200"/>
      <c r="I14" s="200"/>
    </row>
    <row r="15" spans="1:9" s="189" customFormat="1" ht="24" customHeight="1" x14ac:dyDescent="0.4">
      <c r="A15" s="188" t="s">
        <v>206</v>
      </c>
      <c r="G15" s="190"/>
      <c r="H15" s="190"/>
      <c r="I15" s="190"/>
    </row>
    <row r="16" spans="1:9" s="189" customFormat="1" ht="24" customHeight="1" x14ac:dyDescent="0.35">
      <c r="A16" s="357" t="s">
        <v>215</v>
      </c>
      <c r="B16" s="357"/>
      <c r="C16" s="357"/>
      <c r="D16" s="357"/>
      <c r="E16" s="357"/>
      <c r="F16" s="357"/>
      <c r="G16" s="357"/>
      <c r="H16" s="357"/>
      <c r="I16" s="357"/>
    </row>
    <row r="17" spans="1:22" s="189" customFormat="1" ht="29.45" customHeight="1" x14ac:dyDescent="0.35">
      <c r="A17" s="357"/>
      <c r="B17" s="357"/>
      <c r="C17" s="357"/>
      <c r="D17" s="357"/>
      <c r="E17" s="357"/>
      <c r="F17" s="357"/>
      <c r="G17" s="357"/>
      <c r="H17" s="357"/>
      <c r="I17" s="357"/>
    </row>
    <row r="18" spans="1:22" s="189" customFormat="1" ht="20.100000000000001" customHeight="1" x14ac:dyDescent="0.35">
      <c r="A18" s="205"/>
      <c r="B18" s="170"/>
      <c r="C18" s="170"/>
      <c r="D18" s="170"/>
      <c r="E18" s="170"/>
      <c r="F18" s="170"/>
      <c r="G18" s="170"/>
      <c r="H18" s="170"/>
      <c r="I18" s="170"/>
    </row>
    <row r="19" spans="1:22" s="165" customFormat="1" ht="20.100000000000001" customHeight="1" x14ac:dyDescent="0.25">
      <c r="A19" s="2" t="s">
        <v>86</v>
      </c>
      <c r="E19" s="3" t="s">
        <v>87</v>
      </c>
      <c r="I19" s="4" t="s">
        <v>88</v>
      </c>
    </row>
    <row r="20" spans="1:22" x14ac:dyDescent="0.35">
      <c r="A20" s="193"/>
      <c r="D20" s="194"/>
      <c r="E20" s="194"/>
      <c r="F20" s="194"/>
      <c r="G20" s="192"/>
      <c r="H20" s="195"/>
      <c r="I20" s="195"/>
      <c r="K20" s="196"/>
      <c r="V20" s="197"/>
    </row>
    <row r="21" spans="1:22" x14ac:dyDescent="0.35">
      <c r="C21" s="189"/>
    </row>
  </sheetData>
  <sheetProtection insertRows="0" deleteRows="0"/>
  <protectedRanges>
    <protectedRange sqref="H7:H12 A3 A7:D12" name="範圍1"/>
  </protectedRanges>
  <mergeCells count="3">
    <mergeCell ref="A3:I3"/>
    <mergeCell ref="A2:I2"/>
    <mergeCell ref="A16:I17"/>
  </mergeCells>
  <phoneticPr fontId="3" type="noConversion"/>
  <printOptions horizontalCentered="1"/>
  <pageMargins left="0.35433070866141736" right="0.35433070866141736" top="0.98425196850393704" bottom="0.19685039370078741" header="0.31496062992125984" footer="0.11811023622047245"/>
  <pageSetup paperSize="9" scale="93" orientation="landscape" horizontalDpi="429496729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45"/>
  <sheetViews>
    <sheetView showGridLines="0" showWhiteSpace="0" zoomScale="85" zoomScaleNormal="85" workbookViewId="0">
      <selection activeCell="AL10" sqref="AL10"/>
    </sheetView>
  </sheetViews>
  <sheetFormatPr defaultColWidth="9" defaultRowHeight="15.75" x14ac:dyDescent="0.25"/>
  <cols>
    <col min="1" max="1" width="8.125" style="97" customWidth="1"/>
    <col min="2" max="32" width="3.375" style="43" customWidth="1"/>
    <col min="33" max="33" width="4.125" style="43" customWidth="1"/>
    <col min="34" max="34" width="5.125" style="43" customWidth="1"/>
    <col min="35" max="35" width="5" style="43" bestFit="1" customWidth="1"/>
    <col min="36" max="16384" width="9" style="43"/>
  </cols>
  <sheetData>
    <row r="1" spans="1:36" ht="22.5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</row>
    <row r="2" spans="1:36" ht="30" customHeight="1" x14ac:dyDescent="0.25">
      <c r="A2" s="358" t="s">
        <v>232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</row>
    <row r="3" spans="1:36" s="99" customFormat="1" ht="45" customHeight="1" x14ac:dyDescent="0.25">
      <c r="A3" s="85" t="s">
        <v>54</v>
      </c>
      <c r="B3" s="98">
        <v>1</v>
      </c>
      <c r="C3" s="98">
        <v>2</v>
      </c>
      <c r="D3" s="98">
        <v>3</v>
      </c>
      <c r="E3" s="98">
        <v>4</v>
      </c>
      <c r="F3" s="98">
        <v>5</v>
      </c>
      <c r="G3" s="98">
        <v>6</v>
      </c>
      <c r="H3" s="98">
        <v>7</v>
      </c>
      <c r="I3" s="98">
        <v>8</v>
      </c>
      <c r="J3" s="98">
        <v>9</v>
      </c>
      <c r="K3" s="98">
        <v>10</v>
      </c>
      <c r="L3" s="98">
        <v>11</v>
      </c>
      <c r="M3" s="98">
        <v>12</v>
      </c>
      <c r="N3" s="98">
        <v>13</v>
      </c>
      <c r="O3" s="98">
        <v>14</v>
      </c>
      <c r="P3" s="98">
        <v>15</v>
      </c>
      <c r="Q3" s="98">
        <v>16</v>
      </c>
      <c r="R3" s="98">
        <v>17</v>
      </c>
      <c r="S3" s="98">
        <v>18</v>
      </c>
      <c r="T3" s="98">
        <v>19</v>
      </c>
      <c r="U3" s="98">
        <v>20</v>
      </c>
      <c r="V3" s="98">
        <v>21</v>
      </c>
      <c r="W3" s="98">
        <v>22</v>
      </c>
      <c r="X3" s="98">
        <v>23</v>
      </c>
      <c r="Y3" s="98">
        <v>24</v>
      </c>
      <c r="Z3" s="98">
        <v>25</v>
      </c>
      <c r="AA3" s="98">
        <v>26</v>
      </c>
      <c r="AB3" s="98">
        <v>27</v>
      </c>
      <c r="AC3" s="98">
        <v>28</v>
      </c>
      <c r="AD3" s="98">
        <v>29</v>
      </c>
      <c r="AE3" s="98">
        <v>30</v>
      </c>
      <c r="AF3" s="98">
        <v>31</v>
      </c>
      <c r="AG3" s="85" t="s">
        <v>0</v>
      </c>
      <c r="AH3" s="215" t="s">
        <v>133</v>
      </c>
      <c r="AI3" s="92" t="s">
        <v>55</v>
      </c>
      <c r="AJ3" s="156" t="s">
        <v>67</v>
      </c>
    </row>
    <row r="4" spans="1:36" s="58" customFormat="1" ht="15" customHeight="1" x14ac:dyDescent="0.25">
      <c r="A4" s="93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7"/>
      <c r="AH4" s="57"/>
      <c r="AI4" s="59"/>
      <c r="AJ4" s="157"/>
    </row>
    <row r="5" spans="1:36" s="44" customFormat="1" x14ac:dyDescent="0.25">
      <c r="A5" s="94" t="s">
        <v>157</v>
      </c>
      <c r="B5" s="60"/>
      <c r="C5" s="60"/>
      <c r="D5" s="60">
        <v>8</v>
      </c>
      <c r="E5" s="60">
        <v>8</v>
      </c>
      <c r="F5" s="60">
        <v>8</v>
      </c>
      <c r="G5" s="60">
        <v>8</v>
      </c>
      <c r="H5" s="60">
        <v>8</v>
      </c>
      <c r="I5" s="60"/>
      <c r="J5" s="60"/>
      <c r="K5" s="60">
        <v>8</v>
      </c>
      <c r="L5" s="60">
        <v>8</v>
      </c>
      <c r="M5" s="60">
        <v>8</v>
      </c>
      <c r="N5" s="60">
        <v>8</v>
      </c>
      <c r="O5" s="60">
        <v>4</v>
      </c>
      <c r="P5" s="60"/>
      <c r="Q5" s="60"/>
      <c r="R5" s="60">
        <v>8</v>
      </c>
      <c r="S5" s="60">
        <v>8</v>
      </c>
      <c r="T5" s="60">
        <v>8</v>
      </c>
      <c r="U5" s="60">
        <v>4</v>
      </c>
      <c r="V5" s="60">
        <v>4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21">
        <f>SUM(B5:AF5)</f>
        <v>108</v>
      </c>
      <c r="AH5" s="21">
        <v>160</v>
      </c>
      <c r="AI5" s="61">
        <f>AG5/AH5</f>
        <v>0.67500000000000004</v>
      </c>
      <c r="AJ5" s="158"/>
    </row>
    <row r="6" spans="1:36" s="44" customFormat="1" x14ac:dyDescent="0.25">
      <c r="A6" s="94" t="s">
        <v>158</v>
      </c>
      <c r="B6" s="60"/>
      <c r="C6" s="60"/>
      <c r="D6" s="60">
        <v>8</v>
      </c>
      <c r="E6" s="60">
        <v>8</v>
      </c>
      <c r="F6" s="60">
        <v>8</v>
      </c>
      <c r="G6" s="60">
        <v>8</v>
      </c>
      <c r="H6" s="60">
        <v>8</v>
      </c>
      <c r="I6" s="60"/>
      <c r="J6" s="60"/>
      <c r="K6" s="60">
        <v>8</v>
      </c>
      <c r="L6" s="60">
        <v>8</v>
      </c>
      <c r="M6" s="60">
        <v>8</v>
      </c>
      <c r="N6" s="60">
        <v>8</v>
      </c>
      <c r="O6" s="60">
        <v>8</v>
      </c>
      <c r="P6" s="60"/>
      <c r="Q6" s="60"/>
      <c r="R6" s="60">
        <v>8</v>
      </c>
      <c r="S6" s="60">
        <v>8</v>
      </c>
      <c r="T6" s="60">
        <v>8</v>
      </c>
      <c r="U6" s="60">
        <v>8</v>
      </c>
      <c r="V6" s="60">
        <v>8</v>
      </c>
      <c r="W6" s="60"/>
      <c r="X6" s="60"/>
      <c r="Y6" s="60">
        <v>8</v>
      </c>
      <c r="Z6" s="60">
        <v>8</v>
      </c>
      <c r="AA6" s="60">
        <v>8</v>
      </c>
      <c r="AB6" s="60">
        <v>8</v>
      </c>
      <c r="AC6" s="60">
        <v>8</v>
      </c>
      <c r="AD6" s="60"/>
      <c r="AE6" s="60"/>
      <c r="AF6" s="60"/>
      <c r="AG6" s="21">
        <f>SUM(B6:AF6)</f>
        <v>160</v>
      </c>
      <c r="AH6" s="21">
        <v>160</v>
      </c>
      <c r="AI6" s="61">
        <f>AG6/AH6</f>
        <v>1</v>
      </c>
      <c r="AJ6" s="158"/>
    </row>
    <row r="7" spans="1:36" s="44" customFormat="1" x14ac:dyDescent="0.25">
      <c r="A7" s="94" t="s">
        <v>159</v>
      </c>
      <c r="B7" s="60"/>
      <c r="C7" s="60"/>
      <c r="D7" s="60">
        <v>4</v>
      </c>
      <c r="E7" s="60">
        <v>4</v>
      </c>
      <c r="F7" s="60">
        <v>4</v>
      </c>
      <c r="G7" s="60">
        <v>4</v>
      </c>
      <c r="H7" s="60">
        <v>4</v>
      </c>
      <c r="I7" s="60"/>
      <c r="J7" s="60"/>
      <c r="K7" s="60">
        <v>4</v>
      </c>
      <c r="L7" s="60">
        <v>4</v>
      </c>
      <c r="M7" s="60">
        <v>4</v>
      </c>
      <c r="N7" s="60">
        <v>4</v>
      </c>
      <c r="O7" s="60">
        <v>4</v>
      </c>
      <c r="P7" s="60"/>
      <c r="Q7" s="60"/>
      <c r="R7" s="60">
        <v>4</v>
      </c>
      <c r="S7" s="60">
        <v>4</v>
      </c>
      <c r="T7" s="60">
        <v>4</v>
      </c>
      <c r="U7" s="60">
        <v>4</v>
      </c>
      <c r="V7" s="60">
        <v>4</v>
      </c>
      <c r="W7" s="60"/>
      <c r="X7" s="60"/>
      <c r="Y7" s="60">
        <v>4</v>
      </c>
      <c r="Z7" s="60">
        <v>4</v>
      </c>
      <c r="AA7" s="60">
        <v>4</v>
      </c>
      <c r="AB7" s="60">
        <v>4</v>
      </c>
      <c r="AC7" s="60">
        <v>4</v>
      </c>
      <c r="AD7" s="60"/>
      <c r="AE7" s="60"/>
      <c r="AF7" s="60"/>
      <c r="AG7" s="21">
        <f>SUM(B7:AF7)</f>
        <v>80</v>
      </c>
      <c r="AH7" s="21">
        <v>160</v>
      </c>
      <c r="AI7" s="61">
        <f>AG7/AH7</f>
        <v>0.5</v>
      </c>
      <c r="AJ7" s="158"/>
    </row>
    <row r="8" spans="1:36" s="44" customFormat="1" x14ac:dyDescent="0.25">
      <c r="A8" s="94" t="s">
        <v>160</v>
      </c>
      <c r="B8" s="60"/>
      <c r="C8" s="60"/>
      <c r="D8" s="60">
        <v>8</v>
      </c>
      <c r="E8" s="60">
        <v>8</v>
      </c>
      <c r="F8" s="60">
        <v>8</v>
      </c>
      <c r="G8" s="60">
        <v>8</v>
      </c>
      <c r="H8" s="60">
        <v>8</v>
      </c>
      <c r="I8" s="60"/>
      <c r="J8" s="60"/>
      <c r="K8" s="60">
        <v>8</v>
      </c>
      <c r="L8" s="60">
        <v>8</v>
      </c>
      <c r="M8" s="60">
        <v>8</v>
      </c>
      <c r="N8" s="60">
        <v>8</v>
      </c>
      <c r="O8" s="60">
        <v>8</v>
      </c>
      <c r="P8" s="60"/>
      <c r="Q8" s="60"/>
      <c r="R8" s="60">
        <v>4</v>
      </c>
      <c r="S8" s="60">
        <v>4</v>
      </c>
      <c r="T8" s="60">
        <v>4</v>
      </c>
      <c r="U8" s="60">
        <v>4</v>
      </c>
      <c r="V8" s="60">
        <v>4</v>
      </c>
      <c r="W8" s="60"/>
      <c r="X8" s="60"/>
      <c r="Y8" s="60">
        <v>4</v>
      </c>
      <c r="Z8" s="60">
        <v>4</v>
      </c>
      <c r="AA8" s="60">
        <v>4</v>
      </c>
      <c r="AB8" s="60">
        <v>4</v>
      </c>
      <c r="AC8" s="60">
        <v>4</v>
      </c>
      <c r="AD8" s="60"/>
      <c r="AE8" s="60"/>
      <c r="AF8" s="60"/>
      <c r="AG8" s="21">
        <f>SUM(B8:AF8)</f>
        <v>120</v>
      </c>
      <c r="AH8" s="21">
        <v>160</v>
      </c>
      <c r="AI8" s="61">
        <f>AG8/AH8</f>
        <v>0.75</v>
      </c>
      <c r="AJ8" s="158"/>
    </row>
    <row r="9" spans="1:36" s="44" customFormat="1" x14ac:dyDescent="0.25">
      <c r="A9" s="94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21"/>
      <c r="AH9" s="21"/>
      <c r="AI9" s="61"/>
      <c r="AJ9" s="158"/>
    </row>
    <row r="10" spans="1:36" s="44" customFormat="1" ht="15.75" customHeight="1" x14ac:dyDescent="0.25">
      <c r="A10" s="94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298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21"/>
      <c r="AH10" s="21"/>
      <c r="AI10" s="61"/>
      <c r="AJ10" s="158"/>
    </row>
    <row r="11" spans="1:36" s="44" customFormat="1" x14ac:dyDescent="0.25">
      <c r="A11" s="94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21"/>
      <c r="AH11" s="21"/>
      <c r="AI11" s="61"/>
      <c r="AJ11" s="158"/>
    </row>
    <row r="12" spans="1:36" s="44" customFormat="1" x14ac:dyDescent="0.25">
      <c r="A12" s="94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21"/>
      <c r="AH12" s="21"/>
      <c r="AI12" s="61"/>
      <c r="AJ12" s="158"/>
    </row>
    <row r="13" spans="1:36" s="44" customFormat="1" x14ac:dyDescent="0.25">
      <c r="A13" s="94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21"/>
      <c r="AH13" s="21"/>
      <c r="AI13" s="61"/>
      <c r="AJ13" s="158"/>
    </row>
    <row r="14" spans="1:36" s="44" customFormat="1" ht="20.25" customHeight="1" x14ac:dyDescent="0.25">
      <c r="A14" s="94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61"/>
      <c r="AJ14" s="158"/>
    </row>
    <row r="15" spans="1:36" s="44" customFormat="1" ht="15.75" customHeight="1" x14ac:dyDescent="0.25">
      <c r="A15" s="94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61"/>
      <c r="AJ15" s="158"/>
    </row>
    <row r="16" spans="1:36" s="44" customFormat="1" ht="15.75" customHeight="1" x14ac:dyDescent="0.25">
      <c r="A16" s="94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61"/>
      <c r="AJ16" s="158"/>
    </row>
    <row r="17" spans="1:36" s="44" customFormat="1" ht="18.75" customHeight="1" x14ac:dyDescent="0.25">
      <c r="A17" s="95" t="s">
        <v>0</v>
      </c>
      <c r="B17" s="21">
        <f t="shared" ref="B17:AG17" si="0">SUM(B5:B16)</f>
        <v>0</v>
      </c>
      <c r="C17" s="21">
        <f t="shared" si="0"/>
        <v>0</v>
      </c>
      <c r="D17" s="21">
        <f t="shared" si="0"/>
        <v>28</v>
      </c>
      <c r="E17" s="21">
        <f t="shared" si="0"/>
        <v>28</v>
      </c>
      <c r="F17" s="21">
        <f t="shared" si="0"/>
        <v>28</v>
      </c>
      <c r="G17" s="21">
        <f t="shared" si="0"/>
        <v>28</v>
      </c>
      <c r="H17" s="21">
        <f t="shared" si="0"/>
        <v>28</v>
      </c>
      <c r="I17" s="21">
        <f t="shared" si="0"/>
        <v>0</v>
      </c>
      <c r="J17" s="21">
        <f t="shared" si="0"/>
        <v>0</v>
      </c>
      <c r="K17" s="21">
        <f t="shared" si="0"/>
        <v>28</v>
      </c>
      <c r="L17" s="21">
        <f t="shared" si="0"/>
        <v>28</v>
      </c>
      <c r="M17" s="21">
        <f t="shared" si="0"/>
        <v>28</v>
      </c>
      <c r="N17" s="21">
        <f t="shared" si="0"/>
        <v>28</v>
      </c>
      <c r="O17" s="21">
        <f t="shared" si="0"/>
        <v>24</v>
      </c>
      <c r="P17" s="21">
        <f t="shared" si="0"/>
        <v>0</v>
      </c>
      <c r="Q17" s="21">
        <f t="shared" si="0"/>
        <v>0</v>
      </c>
      <c r="R17" s="21">
        <f t="shared" si="0"/>
        <v>24</v>
      </c>
      <c r="S17" s="21">
        <f t="shared" si="0"/>
        <v>24</v>
      </c>
      <c r="T17" s="21">
        <f t="shared" si="0"/>
        <v>24</v>
      </c>
      <c r="U17" s="21">
        <f t="shared" si="0"/>
        <v>20</v>
      </c>
      <c r="V17" s="21">
        <f t="shared" si="0"/>
        <v>20</v>
      </c>
      <c r="W17" s="21">
        <f t="shared" si="0"/>
        <v>0</v>
      </c>
      <c r="X17" s="21">
        <f t="shared" si="0"/>
        <v>0</v>
      </c>
      <c r="Y17" s="21">
        <f t="shared" si="0"/>
        <v>16</v>
      </c>
      <c r="Z17" s="21">
        <f t="shared" si="0"/>
        <v>16</v>
      </c>
      <c r="AA17" s="21">
        <f t="shared" si="0"/>
        <v>16</v>
      </c>
      <c r="AB17" s="21">
        <f t="shared" si="0"/>
        <v>16</v>
      </c>
      <c r="AC17" s="21">
        <f t="shared" si="0"/>
        <v>16</v>
      </c>
      <c r="AD17" s="21">
        <f t="shared" si="0"/>
        <v>0</v>
      </c>
      <c r="AE17" s="21">
        <f t="shared" si="0"/>
        <v>0</v>
      </c>
      <c r="AF17" s="21">
        <f t="shared" si="0"/>
        <v>0</v>
      </c>
      <c r="AG17" s="21">
        <f t="shared" si="0"/>
        <v>468</v>
      </c>
      <c r="AH17" s="21"/>
      <c r="AI17" s="61">
        <f>SUM(AI5:AI13)</f>
        <v>2.9249999999999998</v>
      </c>
      <c r="AJ17" s="158"/>
    </row>
    <row r="18" spans="1:36" s="54" customFormat="1" ht="14.25" x14ac:dyDescent="0.25">
      <c r="A18" s="9"/>
    </row>
    <row r="19" spans="1:36" s="55" customFormat="1" ht="14.25" x14ac:dyDescent="0.25">
      <c r="A19" s="20" t="s">
        <v>134</v>
      </c>
    </row>
    <row r="20" spans="1:36" s="55" customFormat="1" ht="14.25" x14ac:dyDescent="0.25">
      <c r="A20" s="20" t="s">
        <v>135</v>
      </c>
    </row>
    <row r="21" spans="1:36" s="55" customFormat="1" ht="14.25" x14ac:dyDescent="0.25">
      <c r="A21" s="20" t="s">
        <v>136</v>
      </c>
    </row>
    <row r="22" spans="1:36" s="55" customFormat="1" ht="14.25" x14ac:dyDescent="0.25">
      <c r="A22" s="20" t="s">
        <v>137</v>
      </c>
    </row>
    <row r="23" spans="1:36" s="45" customFormat="1" x14ac:dyDescent="0.25">
      <c r="A23" s="297" t="s">
        <v>216</v>
      </c>
    </row>
    <row r="24" spans="1:36" s="64" customFormat="1" ht="16.5" x14ac:dyDescent="0.25">
      <c r="A24" s="160"/>
      <c r="B24" s="62"/>
      <c r="C24" s="63"/>
      <c r="D24" s="62"/>
      <c r="E24" s="62"/>
      <c r="G24" s="65"/>
      <c r="H24" s="62"/>
      <c r="J24" s="62"/>
      <c r="K24" s="62"/>
      <c r="M24" s="66"/>
      <c r="X24" s="67"/>
    </row>
    <row r="25" spans="1:36" s="165" customFormat="1" ht="20.100000000000001" customHeight="1" x14ac:dyDescent="0.25">
      <c r="A25" s="19"/>
      <c r="E25" s="2" t="s">
        <v>86</v>
      </c>
      <c r="I25" s="166"/>
      <c r="S25" s="3" t="s">
        <v>87</v>
      </c>
      <c r="AD25" s="4" t="s">
        <v>88</v>
      </c>
    </row>
    <row r="26" spans="1:36" s="64" customFormat="1" x14ac:dyDescent="0.25">
      <c r="A26" s="96"/>
    </row>
    <row r="27" spans="1:36" x14ac:dyDescent="0.25">
      <c r="A27" s="96"/>
      <c r="B27" s="45"/>
      <c r="C27" s="45"/>
    </row>
    <row r="28" spans="1:36" x14ac:dyDescent="0.25">
      <c r="B28" s="45"/>
      <c r="C28" s="45"/>
    </row>
    <row r="29" spans="1:36" x14ac:dyDescent="0.25">
      <c r="B29" s="45"/>
      <c r="C29" s="45"/>
    </row>
    <row r="30" spans="1:36" x14ac:dyDescent="0.25">
      <c r="B30" s="45"/>
      <c r="C30" s="45"/>
    </row>
    <row r="31" spans="1:36" x14ac:dyDescent="0.25">
      <c r="B31" s="45"/>
      <c r="C31" s="45"/>
    </row>
    <row r="32" spans="1:36" x14ac:dyDescent="0.25">
      <c r="B32" s="45"/>
      <c r="C32" s="45"/>
    </row>
    <row r="33" spans="2:3" x14ac:dyDescent="0.25">
      <c r="B33" s="45"/>
      <c r="C33" s="45"/>
    </row>
    <row r="34" spans="2:3" x14ac:dyDescent="0.25">
      <c r="B34" s="45"/>
      <c r="C34" s="45"/>
    </row>
    <row r="35" spans="2:3" x14ac:dyDescent="0.25">
      <c r="B35" s="45"/>
      <c r="C35" s="45"/>
    </row>
    <row r="36" spans="2:3" x14ac:dyDescent="0.25">
      <c r="B36" s="45"/>
      <c r="C36" s="45"/>
    </row>
    <row r="37" spans="2:3" x14ac:dyDescent="0.25">
      <c r="B37" s="45"/>
      <c r="C37" s="45"/>
    </row>
    <row r="38" spans="2:3" x14ac:dyDescent="0.25">
      <c r="B38" s="45"/>
      <c r="C38" s="45"/>
    </row>
    <row r="39" spans="2:3" x14ac:dyDescent="0.25">
      <c r="B39" s="45"/>
      <c r="C39" s="45"/>
    </row>
    <row r="40" spans="2:3" x14ac:dyDescent="0.25">
      <c r="B40" s="45"/>
      <c r="C40" s="45"/>
    </row>
    <row r="41" spans="2:3" x14ac:dyDescent="0.25">
      <c r="B41" s="45"/>
      <c r="C41" s="45"/>
    </row>
    <row r="42" spans="2:3" x14ac:dyDescent="0.25">
      <c r="B42" s="45"/>
      <c r="C42" s="45"/>
    </row>
    <row r="43" spans="2:3" x14ac:dyDescent="0.25">
      <c r="B43" s="45"/>
      <c r="C43" s="45"/>
    </row>
    <row r="44" spans="2:3" x14ac:dyDescent="0.25">
      <c r="B44" s="45"/>
      <c r="C44" s="45"/>
    </row>
    <row r="45" spans="2:3" x14ac:dyDescent="0.25">
      <c r="B45" s="45"/>
      <c r="C45" s="45"/>
    </row>
  </sheetData>
  <mergeCells count="2">
    <mergeCell ref="A2:AI2"/>
    <mergeCell ref="A1:AJ1"/>
  </mergeCells>
  <phoneticPr fontId="3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>
    <oddFooter>&amp;R25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V18"/>
  <sheetViews>
    <sheetView showGridLines="0" zoomScale="53" zoomScaleNormal="53" workbookViewId="0">
      <selection activeCell="A3" sqref="A3:J12"/>
    </sheetView>
  </sheetViews>
  <sheetFormatPr defaultColWidth="9" defaultRowHeight="25.5" x14ac:dyDescent="0.4"/>
  <cols>
    <col min="1" max="1" width="16.875" style="191" customWidth="1"/>
    <col min="2" max="2" width="13.625" style="191" customWidth="1"/>
    <col min="3" max="3" width="19.125" style="191" bestFit="1" customWidth="1"/>
    <col min="4" max="4" width="15.625" style="191" bestFit="1" customWidth="1"/>
    <col min="5" max="5" width="16.5" style="191" bestFit="1" customWidth="1"/>
    <col min="6" max="6" width="10.5" style="191" customWidth="1"/>
    <col min="7" max="7" width="15.625" style="191" bestFit="1" customWidth="1"/>
    <col min="8" max="8" width="11.125" style="191" bestFit="1" customWidth="1"/>
    <col min="9" max="9" width="26.5" style="191" bestFit="1" customWidth="1"/>
    <col min="10" max="10" width="16" style="191" customWidth="1"/>
    <col min="11" max="16384" width="9" style="191"/>
  </cols>
  <sheetData>
    <row r="2" spans="1:10" x14ac:dyDescent="0.4">
      <c r="A2" s="355" t="str">
        <f>計畫經費彙總表!A2</f>
        <v>機構名稱</v>
      </c>
      <c r="B2" s="355"/>
      <c r="C2" s="355"/>
      <c r="D2" s="355"/>
      <c r="E2" s="355"/>
      <c r="F2" s="355"/>
      <c r="G2" s="355"/>
      <c r="H2" s="355"/>
      <c r="I2" s="355"/>
      <c r="J2" s="355"/>
    </row>
    <row r="3" spans="1:10" x14ac:dyDescent="0.4">
      <c r="A3" s="355" t="s">
        <v>233</v>
      </c>
      <c r="B3" s="355"/>
      <c r="C3" s="355"/>
      <c r="D3" s="355"/>
      <c r="E3" s="355"/>
      <c r="F3" s="355"/>
      <c r="G3" s="355"/>
      <c r="H3" s="355"/>
      <c r="I3" s="355"/>
      <c r="J3" s="355"/>
    </row>
    <row r="4" spans="1:10" ht="26.25" thickBot="1" x14ac:dyDescent="0.45">
      <c r="I4" s="191" t="s">
        <v>60</v>
      </c>
    </row>
    <row r="5" spans="1:10" s="251" customFormat="1" ht="76.5" x14ac:dyDescent="0.25">
      <c r="A5" s="206" t="s">
        <v>246</v>
      </c>
      <c r="B5" s="361" t="s">
        <v>143</v>
      </c>
      <c r="C5" s="361"/>
      <c r="D5" s="361"/>
      <c r="E5" s="361"/>
      <c r="F5" s="207" t="s">
        <v>144</v>
      </c>
      <c r="G5" s="361" t="s">
        <v>145</v>
      </c>
      <c r="H5" s="361"/>
      <c r="I5" s="249" t="s">
        <v>146</v>
      </c>
      <c r="J5" s="250" t="s">
        <v>142</v>
      </c>
    </row>
    <row r="6" spans="1:10" x14ac:dyDescent="0.4">
      <c r="A6" s="181" t="s">
        <v>151</v>
      </c>
      <c r="B6" s="362" t="s">
        <v>248</v>
      </c>
      <c r="C6" s="362"/>
      <c r="D6" s="362"/>
      <c r="E6" s="362"/>
      <c r="F6" s="299">
        <v>2</v>
      </c>
      <c r="G6" s="362" t="s">
        <v>247</v>
      </c>
      <c r="H6" s="362"/>
      <c r="I6" s="300">
        <v>250</v>
      </c>
      <c r="J6" s="253"/>
    </row>
    <row r="7" spans="1:10" x14ac:dyDescent="0.4">
      <c r="A7" s="181" t="s">
        <v>152</v>
      </c>
      <c r="B7" s="362"/>
      <c r="C7" s="362"/>
      <c r="D7" s="362"/>
      <c r="E7" s="362"/>
      <c r="F7" s="299"/>
      <c r="G7" s="362"/>
      <c r="H7" s="362"/>
      <c r="I7" s="300"/>
      <c r="J7" s="253"/>
    </row>
    <row r="8" spans="1:10" x14ac:dyDescent="0.4">
      <c r="A8" s="181" t="s">
        <v>153</v>
      </c>
      <c r="B8" s="362"/>
      <c r="C8" s="362"/>
      <c r="D8" s="362"/>
      <c r="E8" s="362"/>
      <c r="F8" s="299"/>
      <c r="G8" s="362"/>
      <c r="H8" s="362"/>
      <c r="I8" s="300"/>
      <c r="J8" s="253"/>
    </row>
    <row r="9" spans="1:10" x14ac:dyDescent="0.4">
      <c r="A9" s="181" t="s">
        <v>154</v>
      </c>
      <c r="B9" s="362"/>
      <c r="C9" s="362"/>
      <c r="D9" s="362"/>
      <c r="E9" s="362"/>
      <c r="F9" s="299"/>
      <c r="G9" s="362"/>
      <c r="H9" s="362"/>
      <c r="I9" s="300"/>
      <c r="J9" s="253"/>
    </row>
    <row r="10" spans="1:10" x14ac:dyDescent="0.4">
      <c r="A10" s="252"/>
      <c r="B10" s="362"/>
      <c r="C10" s="362"/>
      <c r="D10" s="362"/>
      <c r="E10" s="362"/>
      <c r="F10" s="299"/>
      <c r="G10" s="362"/>
      <c r="H10" s="362"/>
      <c r="I10" s="300">
        <v>0</v>
      </c>
      <c r="J10" s="253"/>
    </row>
    <row r="11" spans="1:10" x14ac:dyDescent="0.4">
      <c r="A11" s="254"/>
      <c r="B11" s="362"/>
      <c r="C11" s="362"/>
      <c r="D11" s="362"/>
      <c r="E11" s="362"/>
      <c r="F11" s="299"/>
      <c r="G11" s="362"/>
      <c r="H11" s="362"/>
      <c r="I11" s="300">
        <v>0</v>
      </c>
      <c r="J11" s="253"/>
    </row>
    <row r="12" spans="1:10" ht="26.25" thickBot="1" x14ac:dyDescent="0.45">
      <c r="A12" s="208" t="s">
        <v>147</v>
      </c>
      <c r="B12" s="360"/>
      <c r="C12" s="360"/>
      <c r="D12" s="360"/>
      <c r="E12" s="360"/>
      <c r="F12" s="255"/>
      <c r="G12" s="360"/>
      <c r="H12" s="360"/>
      <c r="I12" s="255">
        <f>SUM(I6:I11)</f>
        <v>250</v>
      </c>
      <c r="J12" s="256"/>
    </row>
    <row r="13" spans="1:10" x14ac:dyDescent="0.4">
      <c r="A13" s="199"/>
      <c r="B13" s="257"/>
      <c r="C13" s="257"/>
      <c r="D13" s="257"/>
      <c r="E13" s="257"/>
      <c r="F13" s="257"/>
      <c r="G13" s="257"/>
      <c r="H13" s="257"/>
      <c r="I13" s="257"/>
    </row>
    <row r="14" spans="1:10" x14ac:dyDescent="0.4">
      <c r="A14" s="199"/>
      <c r="B14" s="257"/>
      <c r="C14" s="257"/>
      <c r="D14" s="257"/>
      <c r="E14" s="257"/>
      <c r="F14" s="257"/>
      <c r="G14" s="257"/>
      <c r="H14" s="257"/>
      <c r="I14" s="257"/>
    </row>
    <row r="15" spans="1:10" s="165" customFormat="1" ht="17.25" x14ac:dyDescent="0.25">
      <c r="A15" s="2" t="s">
        <v>148</v>
      </c>
      <c r="D15" s="3" t="s">
        <v>149</v>
      </c>
      <c r="H15" s="4" t="s">
        <v>150</v>
      </c>
    </row>
    <row r="16" spans="1:10" x14ac:dyDescent="0.4">
      <c r="C16" s="188"/>
      <c r="G16" s="258"/>
      <c r="H16" s="258"/>
      <c r="I16" s="258"/>
    </row>
    <row r="17" spans="1:22" x14ac:dyDescent="0.4">
      <c r="A17" s="259"/>
      <c r="D17" s="260"/>
      <c r="E17" s="260"/>
      <c r="F17" s="260"/>
      <c r="G17" s="258"/>
      <c r="H17" s="261"/>
      <c r="I17" s="261"/>
      <c r="K17" s="262"/>
      <c r="V17" s="263"/>
    </row>
    <row r="18" spans="1:22" x14ac:dyDescent="0.4">
      <c r="C18" s="188"/>
    </row>
  </sheetData>
  <mergeCells count="18">
    <mergeCell ref="A2:J2"/>
    <mergeCell ref="A3:J3"/>
    <mergeCell ref="B7:E7"/>
    <mergeCell ref="B8:E8"/>
    <mergeCell ref="B11:E11"/>
    <mergeCell ref="B12:E12"/>
    <mergeCell ref="G5:H5"/>
    <mergeCell ref="G6:H6"/>
    <mergeCell ref="G7:H7"/>
    <mergeCell ref="G8:H8"/>
    <mergeCell ref="G9:H9"/>
    <mergeCell ref="G10:H10"/>
    <mergeCell ref="G11:H11"/>
    <mergeCell ref="G12:H12"/>
    <mergeCell ref="B9:E9"/>
    <mergeCell ref="B10:E10"/>
    <mergeCell ref="B5:E5"/>
    <mergeCell ref="B6:E6"/>
  </mergeCells>
  <phoneticPr fontId="3" type="noConversion"/>
  <printOptions horizontalCentered="1"/>
  <pageMargins left="0.35433070866141736" right="0.35433070866141736" top="0.98425196850393704" bottom="0.19685039370078741" header="0.31496062992125984" footer="0.11811023622047245"/>
  <pageSetup paperSize="9" scale="83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41"/>
  <sheetViews>
    <sheetView showGridLines="0" showWhiteSpace="0" zoomScale="90" zoomScaleNormal="90" zoomScalePageLayoutView="60" workbookViewId="0">
      <selection activeCell="D28" sqref="D28"/>
    </sheetView>
  </sheetViews>
  <sheetFormatPr defaultColWidth="9" defaultRowHeight="15.75" x14ac:dyDescent="0.25"/>
  <cols>
    <col min="1" max="1" width="20.625" style="43" customWidth="1"/>
    <col min="2" max="2" width="14.625" style="277" customWidth="1"/>
    <col min="3" max="3" width="18.625" style="277" customWidth="1"/>
    <col min="4" max="4" width="19.625" style="43" customWidth="1"/>
    <col min="5" max="5" width="25" style="43" customWidth="1"/>
    <col min="6" max="6" width="11.625" style="43" customWidth="1"/>
    <col min="7" max="16384" width="9" style="43"/>
  </cols>
  <sheetData>
    <row r="1" spans="1:6" ht="33" customHeight="1" x14ac:dyDescent="0.4">
      <c r="A1" s="355" t="str">
        <f>計畫經費彙總表!A2</f>
        <v>機構名稱</v>
      </c>
      <c r="B1" s="355"/>
      <c r="C1" s="355"/>
      <c r="D1" s="355"/>
      <c r="E1" s="355"/>
      <c r="F1" s="209"/>
    </row>
    <row r="2" spans="1:6" ht="30" customHeight="1" x14ac:dyDescent="0.3">
      <c r="A2" s="351" t="s">
        <v>234</v>
      </c>
      <c r="B2" s="363"/>
      <c r="C2" s="363"/>
      <c r="D2" s="363"/>
      <c r="E2" s="363"/>
    </row>
    <row r="3" spans="1:6" ht="17.25" thickBot="1" x14ac:dyDescent="0.3">
      <c r="A3" s="122"/>
      <c r="B3" s="265"/>
      <c r="C3" s="265"/>
      <c r="D3" s="122"/>
      <c r="E3" s="123" t="s">
        <v>60</v>
      </c>
    </row>
    <row r="4" spans="1:6" s="76" customFormat="1" ht="24.75" customHeight="1" thickBot="1" x14ac:dyDescent="0.3">
      <c r="A4" s="22" t="s">
        <v>2</v>
      </c>
      <c r="B4" s="266" t="s">
        <v>109</v>
      </c>
      <c r="C4" s="266" t="s">
        <v>110</v>
      </c>
      <c r="D4" s="210" t="s">
        <v>111</v>
      </c>
      <c r="E4" s="90" t="s">
        <v>52</v>
      </c>
    </row>
    <row r="5" spans="1:6" s="79" customFormat="1" ht="24.75" customHeight="1" x14ac:dyDescent="0.25">
      <c r="A5" s="89"/>
      <c r="B5" s="267"/>
      <c r="C5" s="267"/>
      <c r="D5" s="77"/>
      <c r="E5" s="78"/>
    </row>
    <row r="6" spans="1:6" s="79" customFormat="1" ht="24.75" customHeight="1" x14ac:dyDescent="0.25">
      <c r="A6" s="88" t="s">
        <v>155</v>
      </c>
      <c r="B6" s="314" t="s">
        <v>250</v>
      </c>
      <c r="C6" s="348" t="s">
        <v>251</v>
      </c>
      <c r="D6" s="81">
        <v>10000</v>
      </c>
      <c r="E6" s="82">
        <f>SUM(B6:D6)</f>
        <v>10000</v>
      </c>
    </row>
    <row r="7" spans="1:6" s="79" customFormat="1" ht="24.75" customHeight="1" x14ac:dyDescent="0.25">
      <c r="A7" s="80" t="s">
        <v>156</v>
      </c>
      <c r="B7" s="301" t="s">
        <v>250</v>
      </c>
      <c r="C7" s="347" t="s">
        <v>251</v>
      </c>
      <c r="D7" s="81">
        <v>10000</v>
      </c>
      <c r="E7" s="82">
        <f>SUM(B7:D7)</f>
        <v>10000</v>
      </c>
    </row>
    <row r="8" spans="1:6" s="79" customFormat="1" ht="24.75" customHeight="1" x14ac:dyDescent="0.25">
      <c r="A8" s="80">
        <v>3</v>
      </c>
      <c r="B8" s="268"/>
      <c r="C8" s="268"/>
      <c r="D8" s="81"/>
      <c r="E8" s="82"/>
    </row>
    <row r="9" spans="1:6" s="79" customFormat="1" ht="24.75" customHeight="1" x14ac:dyDescent="0.25">
      <c r="A9" s="80">
        <v>4</v>
      </c>
      <c r="B9" s="268"/>
      <c r="C9" s="268"/>
      <c r="D9" s="81"/>
      <c r="E9" s="82"/>
    </row>
    <row r="10" spans="1:6" s="79" customFormat="1" ht="24.75" customHeight="1" x14ac:dyDescent="0.25">
      <c r="A10" s="80">
        <v>5</v>
      </c>
      <c r="B10" s="268"/>
      <c r="C10" s="268"/>
      <c r="D10" s="81"/>
      <c r="E10" s="82"/>
    </row>
    <row r="11" spans="1:6" s="79" customFormat="1" ht="24.75" customHeight="1" x14ac:dyDescent="0.25">
      <c r="A11" s="80"/>
      <c r="B11" s="268"/>
      <c r="C11" s="268"/>
      <c r="D11" s="81"/>
      <c r="E11" s="82"/>
    </row>
    <row r="12" spans="1:6" s="79" customFormat="1" ht="24.75" customHeight="1" thickBot="1" x14ac:dyDescent="0.3">
      <c r="A12" s="91" t="s">
        <v>53</v>
      </c>
      <c r="B12" s="269"/>
      <c r="C12" s="269"/>
      <c r="D12" s="83">
        <f>SUM(D6:D11)</f>
        <v>20000</v>
      </c>
      <c r="E12" s="84">
        <f>SUM(E6:E11)</f>
        <v>20000</v>
      </c>
    </row>
    <row r="14" spans="1:6" s="54" customFormat="1" ht="31.5" customHeight="1" x14ac:dyDescent="0.2">
      <c r="A14" s="364" t="s">
        <v>177</v>
      </c>
      <c r="B14" s="365"/>
      <c r="C14" s="365"/>
      <c r="D14" s="365"/>
      <c r="E14" s="365"/>
    </row>
    <row r="15" spans="1:6" s="54" customFormat="1" ht="14.25" x14ac:dyDescent="0.25">
      <c r="A15" s="9" t="s">
        <v>178</v>
      </c>
      <c r="B15" s="270"/>
      <c r="C15" s="270"/>
    </row>
    <row r="16" spans="1:6" s="54" customFormat="1" ht="12.75" x14ac:dyDescent="0.2">
      <c r="B16" s="270"/>
      <c r="C16" s="270"/>
    </row>
    <row r="17" spans="1:22" s="165" customFormat="1" ht="17.25" x14ac:dyDescent="0.25">
      <c r="A17" s="2" t="s">
        <v>86</v>
      </c>
      <c r="B17" s="271"/>
      <c r="C17" s="272" t="s">
        <v>87</v>
      </c>
      <c r="E17" s="4" t="s">
        <v>88</v>
      </c>
    </row>
    <row r="18" spans="1:22" s="54" customFormat="1" ht="16.5" x14ac:dyDescent="0.25">
      <c r="A18" s="63"/>
      <c r="B18" s="270"/>
      <c r="C18" s="270"/>
    </row>
    <row r="19" spans="1:22" s="64" customFormat="1" ht="16.5" x14ac:dyDescent="0.25">
      <c r="A19" s="44"/>
      <c r="B19" s="273"/>
      <c r="C19" s="274"/>
      <c r="F19" s="62"/>
      <c r="H19" s="62"/>
      <c r="I19" s="62"/>
      <c r="K19" s="66"/>
      <c r="V19" s="67"/>
    </row>
    <row r="23" spans="1:22" x14ac:dyDescent="0.25">
      <c r="A23" s="64"/>
      <c r="B23" s="275"/>
      <c r="C23" s="276"/>
      <c r="D23" s="45"/>
    </row>
    <row r="24" spans="1:22" x14ac:dyDescent="0.25">
      <c r="C24" s="276"/>
      <c r="D24" s="45"/>
    </row>
    <row r="25" spans="1:22" x14ac:dyDescent="0.25">
      <c r="C25" s="276"/>
      <c r="D25" s="45"/>
    </row>
    <row r="26" spans="1:22" x14ac:dyDescent="0.25">
      <c r="C26" s="276"/>
      <c r="D26" s="45"/>
    </row>
    <row r="27" spans="1:22" x14ac:dyDescent="0.25">
      <c r="C27" s="276"/>
      <c r="D27" s="45"/>
    </row>
    <row r="28" spans="1:22" x14ac:dyDescent="0.25">
      <c r="C28" s="276"/>
      <c r="D28" s="45"/>
    </row>
    <row r="29" spans="1:22" x14ac:dyDescent="0.25">
      <c r="C29" s="276"/>
      <c r="D29" s="45"/>
    </row>
    <row r="30" spans="1:22" x14ac:dyDescent="0.25">
      <c r="C30" s="276"/>
      <c r="D30" s="45"/>
    </row>
    <row r="31" spans="1:22" x14ac:dyDescent="0.25">
      <c r="C31" s="276"/>
      <c r="D31" s="45"/>
    </row>
    <row r="32" spans="1:22" x14ac:dyDescent="0.25">
      <c r="C32" s="276"/>
      <c r="D32" s="45"/>
    </row>
    <row r="33" spans="3:4" x14ac:dyDescent="0.25">
      <c r="C33" s="276"/>
      <c r="D33" s="45"/>
    </row>
    <row r="34" spans="3:4" x14ac:dyDescent="0.25">
      <c r="C34" s="276"/>
      <c r="D34" s="45"/>
    </row>
    <row r="35" spans="3:4" x14ac:dyDescent="0.25">
      <c r="C35" s="276"/>
      <c r="D35" s="45"/>
    </row>
    <row r="36" spans="3:4" x14ac:dyDescent="0.25">
      <c r="C36" s="276"/>
      <c r="D36" s="45"/>
    </row>
    <row r="37" spans="3:4" x14ac:dyDescent="0.25">
      <c r="C37" s="276"/>
      <c r="D37" s="45"/>
    </row>
    <row r="38" spans="3:4" x14ac:dyDescent="0.25">
      <c r="C38" s="276"/>
      <c r="D38" s="45"/>
    </row>
    <row r="39" spans="3:4" x14ac:dyDescent="0.25">
      <c r="C39" s="276"/>
      <c r="D39" s="45"/>
    </row>
    <row r="40" spans="3:4" x14ac:dyDescent="0.25">
      <c r="C40" s="276"/>
      <c r="D40" s="45"/>
    </row>
    <row r="41" spans="3:4" x14ac:dyDescent="0.25">
      <c r="C41" s="276"/>
      <c r="D41" s="45"/>
    </row>
  </sheetData>
  <mergeCells count="3">
    <mergeCell ref="A2:E2"/>
    <mergeCell ref="A14:E14"/>
    <mergeCell ref="A1:E1"/>
  </mergeCells>
  <phoneticPr fontId="3" type="noConversion"/>
  <printOptions horizontalCentered="1" verticalCentered="1"/>
  <pageMargins left="0.74803149606299213" right="0.74803149606299213" top="0.78740157480314965" bottom="0.19685039370078741" header="0.39370078740157483" footer="0.19685039370078741"/>
  <pageSetup paperSize="9" orientation="landscape" horizontalDpi="4294967292" r:id="rId1"/>
  <headerFooter alignWithMargins="0">
    <oddFooter>&amp;R24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4"/>
  <sheetViews>
    <sheetView showGridLines="0" topLeftCell="A2" zoomScale="85" zoomScaleNormal="85" zoomScalePageLayoutView="110" workbookViewId="0">
      <selection activeCell="A2" sqref="A2:J32"/>
    </sheetView>
  </sheetViews>
  <sheetFormatPr defaultColWidth="9" defaultRowHeight="16.5" x14ac:dyDescent="0.25"/>
  <cols>
    <col min="1" max="1" width="10.625" style="43" customWidth="1"/>
    <col min="2" max="2" width="11" style="43" customWidth="1"/>
    <col min="3" max="3" width="12" style="43" customWidth="1"/>
    <col min="4" max="4" width="12.125" style="43" customWidth="1"/>
    <col min="5" max="5" width="8.125" style="43" bestFit="1" customWidth="1"/>
    <col min="6" max="6" width="13.125" style="107" customWidth="1"/>
    <col min="7" max="7" width="21.625" style="43" customWidth="1"/>
    <col min="8" max="8" width="6.125" style="97" customWidth="1"/>
    <col min="9" max="9" width="24.5" style="43" customWidth="1"/>
    <col min="10" max="10" width="22" style="43" customWidth="1"/>
    <col min="11" max="11" width="9" style="43"/>
    <col min="12" max="12" width="8.875" style="43" customWidth="1"/>
    <col min="13" max="16384" width="9" style="43"/>
  </cols>
  <sheetData>
    <row r="1" spans="1:10" ht="21.75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ht="21" x14ac:dyDescent="0.3">
      <c r="A2" s="351" t="s">
        <v>235</v>
      </c>
      <c r="B2" s="366"/>
      <c r="C2" s="366"/>
      <c r="D2" s="366"/>
      <c r="E2" s="366"/>
      <c r="F2" s="366"/>
      <c r="G2" s="366"/>
      <c r="H2" s="366"/>
      <c r="I2" s="366"/>
      <c r="J2" s="366"/>
    </row>
    <row r="3" spans="1:10" ht="17.2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123" t="s">
        <v>60</v>
      </c>
    </row>
    <row r="4" spans="1:10" s="75" customFormat="1" ht="45.75" customHeight="1" thickBot="1" x14ac:dyDescent="0.3">
      <c r="A4" s="25" t="s">
        <v>249</v>
      </c>
      <c r="B4" s="6" t="s">
        <v>7</v>
      </c>
      <c r="C4" s="10" t="s">
        <v>68</v>
      </c>
      <c r="D4" s="10" t="s">
        <v>69</v>
      </c>
      <c r="E4" s="6" t="s">
        <v>14</v>
      </c>
      <c r="F4" s="10" t="s">
        <v>180</v>
      </c>
      <c r="G4" s="10" t="s">
        <v>179</v>
      </c>
      <c r="H4" s="11" t="s">
        <v>17</v>
      </c>
      <c r="I4" s="6" t="s">
        <v>112</v>
      </c>
      <c r="J4" s="23" t="s">
        <v>56</v>
      </c>
    </row>
    <row r="5" spans="1:10" s="37" customFormat="1" ht="18" customHeight="1" x14ac:dyDescent="0.25">
      <c r="A5" s="112"/>
      <c r="B5" s="36"/>
      <c r="C5" s="36"/>
      <c r="D5" s="36"/>
      <c r="E5" s="36"/>
      <c r="F5" s="7"/>
      <c r="G5" s="36"/>
      <c r="H5" s="101"/>
      <c r="I5" s="306"/>
      <c r="J5" s="211"/>
    </row>
    <row r="6" spans="1:10" s="37" customFormat="1" ht="13.5" customHeight="1" x14ac:dyDescent="0.25">
      <c r="A6" s="301" t="s">
        <v>250</v>
      </c>
      <c r="B6" s="347" t="s">
        <v>251</v>
      </c>
      <c r="C6" s="301" t="s">
        <v>250</v>
      </c>
      <c r="D6" s="301" t="s">
        <v>49</v>
      </c>
      <c r="E6" s="286" t="s">
        <v>161</v>
      </c>
      <c r="F6" s="302" t="s">
        <v>162</v>
      </c>
      <c r="G6" s="302" t="s">
        <v>162</v>
      </c>
      <c r="H6" s="303">
        <v>1</v>
      </c>
      <c r="I6" s="307">
        <v>1200</v>
      </c>
      <c r="J6" s="304">
        <v>1200</v>
      </c>
    </row>
    <row r="7" spans="1:10" s="37" customFormat="1" ht="12.75" customHeight="1" x14ac:dyDescent="0.25">
      <c r="A7" s="301" t="s">
        <v>250</v>
      </c>
      <c r="B7" s="347" t="s">
        <v>251</v>
      </c>
      <c r="C7" s="301" t="s">
        <v>250</v>
      </c>
      <c r="D7" s="301" t="s">
        <v>50</v>
      </c>
      <c r="E7" s="286" t="s">
        <v>161</v>
      </c>
      <c r="F7" s="302" t="s">
        <v>57</v>
      </c>
      <c r="G7" s="285" t="s">
        <v>163</v>
      </c>
      <c r="H7" s="303">
        <v>3</v>
      </c>
      <c r="I7" s="307">
        <v>2000</v>
      </c>
      <c r="J7" s="304">
        <v>6000</v>
      </c>
    </row>
    <row r="8" spans="1:10" s="37" customFormat="1" ht="15" customHeight="1" x14ac:dyDescent="0.25">
      <c r="A8" s="301"/>
      <c r="B8" s="301"/>
      <c r="C8" s="301"/>
      <c r="D8" s="301"/>
      <c r="E8" s="286"/>
      <c r="F8" s="305"/>
      <c r="G8" s="285"/>
      <c r="H8" s="303"/>
      <c r="I8" s="307"/>
      <c r="J8" s="304"/>
    </row>
    <row r="9" spans="1:10" s="37" customFormat="1" ht="14.25" customHeight="1" x14ac:dyDescent="0.25">
      <c r="A9" s="301"/>
      <c r="B9" s="301"/>
      <c r="C9" s="301"/>
      <c r="D9" s="301"/>
      <c r="E9" s="286"/>
      <c r="F9" s="305"/>
      <c r="G9" s="285"/>
      <c r="H9" s="303"/>
      <c r="I9" s="307"/>
      <c r="J9" s="304"/>
    </row>
    <row r="10" spans="1:10" s="37" customFormat="1" ht="15" customHeight="1" x14ac:dyDescent="0.25">
      <c r="A10" s="301"/>
      <c r="B10" s="301"/>
      <c r="C10" s="301"/>
      <c r="D10" s="301"/>
      <c r="E10" s="301"/>
      <c r="F10" s="285"/>
      <c r="G10" s="301"/>
      <c r="H10" s="303"/>
      <c r="I10" s="308"/>
      <c r="J10" s="304"/>
    </row>
    <row r="11" spans="1:10" s="37" customFormat="1" ht="14.25" customHeight="1" x14ac:dyDescent="0.25">
      <c r="A11" s="301"/>
      <c r="B11" s="301"/>
      <c r="C11" s="301"/>
      <c r="D11" s="301"/>
      <c r="E11" s="301"/>
      <c r="F11" s="285"/>
      <c r="G11" s="301"/>
      <c r="H11" s="303"/>
      <c r="I11" s="308"/>
      <c r="J11" s="304"/>
    </row>
    <row r="12" spans="1:10" s="107" customFormat="1" ht="12.75" customHeight="1" x14ac:dyDescent="0.25">
      <c r="A12" s="301"/>
      <c r="B12" s="285"/>
      <c r="C12" s="285"/>
      <c r="D12" s="285"/>
      <c r="E12" s="285"/>
      <c r="F12" s="285"/>
      <c r="G12" s="285"/>
      <c r="H12" s="286"/>
      <c r="I12" s="309"/>
      <c r="J12" s="304"/>
    </row>
    <row r="13" spans="1:10" s="37" customFormat="1" ht="15" customHeight="1" x14ac:dyDescent="0.25">
      <c r="A13" s="301"/>
      <c r="B13" s="301"/>
      <c r="C13" s="301"/>
      <c r="D13" s="301"/>
      <c r="E13" s="301"/>
      <c r="F13" s="285"/>
      <c r="G13" s="301"/>
      <c r="H13" s="303"/>
      <c r="I13" s="308"/>
      <c r="J13" s="304"/>
    </row>
    <row r="14" spans="1:10" s="37" customFormat="1" ht="12.75" hidden="1" customHeight="1" x14ac:dyDescent="0.25">
      <c r="A14" s="28"/>
      <c r="B14" s="301"/>
      <c r="C14" s="301"/>
      <c r="D14" s="301"/>
      <c r="E14" s="301"/>
      <c r="F14" s="285"/>
      <c r="G14" s="301"/>
      <c r="H14" s="303"/>
      <c r="I14" s="308"/>
      <c r="J14" s="304"/>
    </row>
    <row r="15" spans="1:10" s="37" customFormat="1" ht="15" hidden="1" customHeight="1" x14ac:dyDescent="0.25">
      <c r="A15" s="112"/>
      <c r="B15" s="301"/>
      <c r="C15" s="301"/>
      <c r="D15" s="301"/>
      <c r="E15" s="301"/>
      <c r="F15" s="285"/>
      <c r="G15" s="301"/>
      <c r="H15" s="303"/>
      <c r="I15" s="308"/>
      <c r="J15" s="304"/>
    </row>
    <row r="16" spans="1:10" s="37" customFormat="1" ht="15" hidden="1" customHeight="1" x14ac:dyDescent="0.25">
      <c r="A16" s="124"/>
      <c r="B16" s="301"/>
      <c r="C16" s="301"/>
      <c r="D16" s="301"/>
      <c r="E16" s="301"/>
      <c r="F16" s="285"/>
      <c r="G16" s="301"/>
      <c r="H16" s="303"/>
      <c r="I16" s="308"/>
      <c r="J16" s="304"/>
    </row>
    <row r="17" spans="1:10" s="37" customFormat="1" ht="13.5" hidden="1" customHeight="1" x14ac:dyDescent="0.25">
      <c r="A17" s="124"/>
      <c r="B17" s="301"/>
      <c r="C17" s="301"/>
      <c r="D17" s="301"/>
      <c r="E17" s="301"/>
      <c r="F17" s="285"/>
      <c r="G17" s="301"/>
      <c r="H17" s="303"/>
      <c r="I17" s="308"/>
      <c r="J17" s="304"/>
    </row>
    <row r="18" spans="1:10" s="37" customFormat="1" ht="15.75" hidden="1" customHeight="1" x14ac:dyDescent="0.25">
      <c r="A18" s="28"/>
      <c r="B18" s="301"/>
      <c r="C18" s="301"/>
      <c r="D18" s="301"/>
      <c r="E18" s="301"/>
      <c r="F18" s="285"/>
      <c r="G18" s="301"/>
      <c r="H18" s="303"/>
      <c r="I18" s="308"/>
      <c r="J18" s="304"/>
    </row>
    <row r="19" spans="1:10" s="37" customFormat="1" ht="17.25" hidden="1" customHeight="1" x14ac:dyDescent="0.25">
      <c r="A19" s="112"/>
      <c r="B19" s="301"/>
      <c r="C19" s="301"/>
      <c r="D19" s="301"/>
      <c r="E19" s="301"/>
      <c r="F19" s="285"/>
      <c r="G19" s="301"/>
      <c r="H19" s="303"/>
      <c r="I19" s="308"/>
      <c r="J19" s="304"/>
    </row>
    <row r="20" spans="1:10" s="37" customFormat="1" ht="15" hidden="1" customHeight="1" x14ac:dyDescent="0.25">
      <c r="A20" s="124"/>
      <c r="B20" s="301"/>
      <c r="C20" s="301"/>
      <c r="D20" s="301"/>
      <c r="E20" s="301"/>
      <c r="F20" s="285"/>
      <c r="G20" s="301"/>
      <c r="H20" s="303"/>
      <c r="I20" s="308"/>
      <c r="J20" s="304"/>
    </row>
    <row r="21" spans="1:10" s="37" customFormat="1" ht="14.25" hidden="1" customHeight="1" x14ac:dyDescent="0.25">
      <c r="A21" s="124"/>
      <c r="B21" s="301"/>
      <c r="C21" s="301"/>
      <c r="D21" s="301"/>
      <c r="E21" s="301"/>
      <c r="F21" s="285"/>
      <c r="G21" s="301"/>
      <c r="H21" s="303"/>
      <c r="I21" s="308"/>
      <c r="J21" s="304"/>
    </row>
    <row r="22" spans="1:10" s="37" customFormat="1" ht="18" hidden="1" customHeight="1" x14ac:dyDescent="0.25">
      <c r="A22" s="29"/>
      <c r="B22" s="301"/>
      <c r="C22" s="301"/>
      <c r="D22" s="301"/>
      <c r="E22" s="301"/>
      <c r="F22" s="285"/>
      <c r="G22" s="301"/>
      <c r="H22" s="303"/>
      <c r="I22" s="308"/>
      <c r="J22" s="304"/>
    </row>
    <row r="23" spans="1:10" s="37" customFormat="1" ht="15.75" hidden="1" customHeight="1" x14ac:dyDescent="0.25">
      <c r="A23" s="112"/>
      <c r="B23" s="301"/>
      <c r="C23" s="301"/>
      <c r="D23" s="301"/>
      <c r="E23" s="301"/>
      <c r="F23" s="285"/>
      <c r="G23" s="301"/>
      <c r="H23" s="303"/>
      <c r="I23" s="308"/>
      <c r="J23" s="304"/>
    </row>
    <row r="24" spans="1:10" s="37" customFormat="1" ht="15.75" hidden="1" customHeight="1" x14ac:dyDescent="0.25">
      <c r="A24" s="124"/>
      <c r="B24" s="301"/>
      <c r="C24" s="301"/>
      <c r="D24" s="301"/>
      <c r="E24" s="301"/>
      <c r="F24" s="285"/>
      <c r="G24" s="301"/>
      <c r="H24" s="303"/>
      <c r="I24" s="308"/>
      <c r="J24" s="304"/>
    </row>
    <row r="25" spans="1:10" s="37" customFormat="1" ht="16.5" hidden="1" customHeight="1" x14ac:dyDescent="0.25">
      <c r="A25" s="124"/>
      <c r="B25" s="301"/>
      <c r="C25" s="301"/>
      <c r="D25" s="301"/>
      <c r="E25" s="301"/>
      <c r="F25" s="285"/>
      <c r="G25" s="301"/>
      <c r="H25" s="303"/>
      <c r="I25" s="308"/>
      <c r="J25" s="304"/>
    </row>
    <row r="26" spans="1:10" s="37" customFormat="1" ht="16.5" customHeight="1" thickBot="1" x14ac:dyDescent="0.3">
      <c r="A26" s="30"/>
      <c r="B26" s="42"/>
      <c r="C26" s="42"/>
      <c r="D26" s="42"/>
      <c r="E26" s="42"/>
      <c r="F26" s="105"/>
      <c r="G26" s="42"/>
      <c r="H26" s="102"/>
      <c r="I26" s="41"/>
      <c r="J26" s="212"/>
    </row>
    <row r="27" spans="1:10" ht="17.25" customHeight="1" thickBot="1" x14ac:dyDescent="0.3">
      <c r="A27" s="12" t="s">
        <v>51</v>
      </c>
      <c r="B27" s="53"/>
      <c r="C27" s="69"/>
      <c r="D27" s="69"/>
      <c r="E27" s="70"/>
      <c r="F27" s="106"/>
      <c r="G27" s="70"/>
      <c r="H27" s="103"/>
      <c r="I27" s="310"/>
      <c r="J27" s="213">
        <f>SUM(J5:J26)</f>
        <v>7200</v>
      </c>
    </row>
    <row r="28" spans="1:10" ht="14.25" customHeight="1" x14ac:dyDescent="0.25">
      <c r="A28" s="109" t="s">
        <v>181</v>
      </c>
      <c r="B28" s="44"/>
      <c r="C28" s="45"/>
      <c r="D28" s="45"/>
    </row>
    <row r="29" spans="1:10" ht="14.25" customHeight="1" x14ac:dyDescent="0.25">
      <c r="A29" s="109" t="s">
        <v>182</v>
      </c>
      <c r="B29" s="44"/>
      <c r="C29" s="45"/>
      <c r="D29" s="45"/>
    </row>
    <row r="30" spans="1:10" ht="14.25" customHeight="1" x14ac:dyDescent="0.25">
      <c r="A30" s="109" t="s">
        <v>113</v>
      </c>
      <c r="B30" s="44"/>
      <c r="C30" s="45"/>
      <c r="D30" s="45"/>
    </row>
    <row r="31" spans="1:10" s="45" customFormat="1" x14ac:dyDescent="0.25">
      <c r="A31" s="20" t="s">
        <v>70</v>
      </c>
      <c r="F31" s="108"/>
      <c r="H31" s="104"/>
    </row>
    <row r="32" spans="1:10" s="55" customFormat="1" ht="30" customHeight="1" x14ac:dyDescent="0.25">
      <c r="A32" s="367" t="s">
        <v>114</v>
      </c>
      <c r="B32" s="368"/>
      <c r="C32" s="368"/>
      <c r="D32" s="368"/>
      <c r="E32" s="368"/>
      <c r="F32" s="368"/>
      <c r="G32" s="368"/>
      <c r="H32" s="368"/>
      <c r="I32" s="368"/>
      <c r="J32" s="368"/>
    </row>
    <row r="34" spans="1:9" s="165" customFormat="1" ht="17.25" x14ac:dyDescent="0.25">
      <c r="A34" s="2" t="s">
        <v>86</v>
      </c>
      <c r="F34" s="3" t="s">
        <v>87</v>
      </c>
      <c r="I34" s="264" t="s">
        <v>88</v>
      </c>
    </row>
    <row r="35" spans="1:9" ht="14.25" customHeight="1" x14ac:dyDescent="0.25">
      <c r="A35" s="9"/>
      <c r="B35" s="44"/>
      <c r="C35" s="45"/>
      <c r="D35" s="45"/>
    </row>
    <row r="36" spans="1:9" x14ac:dyDescent="0.25">
      <c r="C36" s="45"/>
      <c r="D36" s="45"/>
    </row>
    <row r="37" spans="1:9" x14ac:dyDescent="0.25">
      <c r="C37" s="45"/>
      <c r="D37" s="45"/>
    </row>
    <row r="38" spans="1:9" x14ac:dyDescent="0.25">
      <c r="C38" s="45"/>
      <c r="D38" s="45"/>
    </row>
    <row r="39" spans="1:9" x14ac:dyDescent="0.25">
      <c r="C39" s="45"/>
      <c r="D39" s="45"/>
    </row>
    <row r="40" spans="1:9" x14ac:dyDescent="0.25">
      <c r="C40" s="45"/>
      <c r="D40" s="45"/>
    </row>
    <row r="41" spans="1:9" x14ac:dyDescent="0.25">
      <c r="C41" s="45"/>
      <c r="D41" s="45"/>
    </row>
    <row r="42" spans="1:9" x14ac:dyDescent="0.25">
      <c r="C42" s="45"/>
      <c r="D42" s="45"/>
    </row>
    <row r="43" spans="1:9" x14ac:dyDescent="0.25">
      <c r="C43" s="45"/>
      <c r="D43" s="45"/>
    </row>
    <row r="44" spans="1:9" x14ac:dyDescent="0.25">
      <c r="C44" s="45"/>
      <c r="D44" s="45"/>
    </row>
  </sheetData>
  <mergeCells count="3">
    <mergeCell ref="A2:J2"/>
    <mergeCell ref="A32:J32"/>
    <mergeCell ref="A1:J1"/>
  </mergeCells>
  <phoneticPr fontId="3" type="noConversion"/>
  <printOptions horizontalCentered="1"/>
  <pageMargins left="0.74803149606299213" right="0.74803149606299213" top="0.9055118110236221" bottom="0.24" header="0.35" footer="0.23"/>
  <pageSetup paperSize="9" scale="85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5"/>
  <sheetViews>
    <sheetView showGridLines="0" zoomScale="70" zoomScaleNormal="70" workbookViewId="0">
      <selection activeCell="A2" sqref="A2:N20"/>
    </sheetView>
  </sheetViews>
  <sheetFormatPr defaultColWidth="9" defaultRowHeight="14.25" x14ac:dyDescent="0.25"/>
  <cols>
    <col min="1" max="1" width="8.125" style="227" customWidth="1"/>
    <col min="2" max="2" width="6.125" style="227" customWidth="1"/>
    <col min="3" max="3" width="11.625" style="9" bestFit="1" customWidth="1"/>
    <col min="4" max="4" width="8.5" style="9" customWidth="1"/>
    <col min="5" max="5" width="10.625" style="9" bestFit="1" customWidth="1"/>
    <col min="6" max="6" width="24.625" style="9" customWidth="1"/>
    <col min="7" max="7" width="10.5" style="9" customWidth="1"/>
    <col min="8" max="8" width="10.375" style="9" bestFit="1" customWidth="1"/>
    <col min="9" max="9" width="8.875" style="9" customWidth="1"/>
    <col min="10" max="10" width="7.375" style="9" customWidth="1"/>
    <col min="11" max="11" width="8.375" style="9" customWidth="1"/>
    <col min="12" max="12" width="7.125" style="9" customWidth="1"/>
    <col min="13" max="13" width="8.125" style="9" customWidth="1"/>
    <col min="14" max="14" width="9.5" style="9" customWidth="1"/>
    <col min="15" max="16384" width="9" style="9"/>
  </cols>
  <sheetData>
    <row r="1" spans="1:14" ht="24.95" customHeight="1" x14ac:dyDescent="0.25">
      <c r="A1" s="371" t="str">
        <f>計畫經費彙總表!A2</f>
        <v>機構名稱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</row>
    <row r="2" spans="1:14" ht="30" customHeight="1" x14ac:dyDescent="0.25">
      <c r="A2" s="369" t="s">
        <v>236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</row>
    <row r="3" spans="1:14" ht="15" thickBot="1" x14ac:dyDescent="0.3">
      <c r="N3" s="34" t="s">
        <v>127</v>
      </c>
    </row>
    <row r="4" spans="1:14" s="228" customFormat="1" ht="26.25" customHeight="1" thickBot="1" x14ac:dyDescent="0.3">
      <c r="A4" s="26" t="s">
        <v>2</v>
      </c>
      <c r="B4" s="27" t="s">
        <v>3</v>
      </c>
      <c r="C4" s="27" t="s">
        <v>4</v>
      </c>
      <c r="D4" s="10" t="s">
        <v>132</v>
      </c>
      <c r="E4" s="10" t="s">
        <v>5</v>
      </c>
      <c r="F4" s="27" t="s">
        <v>128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</v>
      </c>
      <c r="N4" s="23" t="s">
        <v>0</v>
      </c>
    </row>
    <row r="5" spans="1:14" ht="20.100000000000001" customHeight="1" x14ac:dyDescent="0.25">
      <c r="A5" s="229"/>
      <c r="B5" s="230"/>
      <c r="C5" s="231"/>
      <c r="D5" s="232"/>
      <c r="E5" s="232"/>
      <c r="F5" s="232"/>
      <c r="G5" s="232"/>
      <c r="H5" s="232"/>
      <c r="I5" s="233"/>
      <c r="J5" s="233"/>
      <c r="K5" s="233"/>
      <c r="L5" s="233"/>
      <c r="M5" s="233"/>
      <c r="N5" s="234"/>
    </row>
    <row r="6" spans="1:14" ht="20.100000000000001" customHeight="1" x14ac:dyDescent="0.25">
      <c r="A6" s="287" t="s">
        <v>169</v>
      </c>
      <c r="B6" s="288" t="s">
        <v>129</v>
      </c>
      <c r="C6" s="289" t="s">
        <v>138</v>
      </c>
      <c r="D6" s="289">
        <v>2</v>
      </c>
      <c r="E6" s="290" t="s">
        <v>171</v>
      </c>
      <c r="F6" s="290" t="s">
        <v>168</v>
      </c>
      <c r="G6" s="301" t="s">
        <v>250</v>
      </c>
      <c r="H6" s="347" t="s">
        <v>251</v>
      </c>
      <c r="I6" s="291">
        <v>2000</v>
      </c>
      <c r="J6" s="291">
        <v>300</v>
      </c>
      <c r="K6" s="291">
        <v>1000</v>
      </c>
      <c r="L6" s="291">
        <v>550</v>
      </c>
      <c r="M6" s="291"/>
      <c r="N6" s="235">
        <f>SUM(I6:M6)</f>
        <v>3850</v>
      </c>
    </row>
    <row r="7" spans="1:14" ht="20.100000000000001" customHeight="1" x14ac:dyDescent="0.25">
      <c r="A7" s="287" t="s">
        <v>170</v>
      </c>
      <c r="B7" s="288" t="s">
        <v>130</v>
      </c>
      <c r="C7" s="292"/>
      <c r="D7" s="290"/>
      <c r="E7" s="290"/>
      <c r="F7" s="290"/>
      <c r="G7" s="290"/>
      <c r="H7" s="290"/>
      <c r="I7" s="291"/>
      <c r="J7" s="291"/>
      <c r="K7" s="291"/>
      <c r="L7" s="291"/>
      <c r="M7" s="291"/>
      <c r="N7" s="235">
        <f t="shared" ref="N7:N15" si="0">SUM(I7:M7)</f>
        <v>0</v>
      </c>
    </row>
    <row r="8" spans="1:14" ht="20.100000000000001" customHeight="1" x14ac:dyDescent="0.25">
      <c r="A8" s="339"/>
      <c r="B8" s="340"/>
      <c r="C8" s="341"/>
      <c r="D8" s="341"/>
      <c r="E8" s="341"/>
      <c r="F8" s="341"/>
      <c r="G8" s="341"/>
      <c r="H8" s="341"/>
      <c r="I8" s="342"/>
      <c r="J8" s="342"/>
      <c r="K8" s="342"/>
      <c r="L8" s="342"/>
      <c r="M8" s="342"/>
      <c r="N8" s="235">
        <f t="shared" si="0"/>
        <v>0</v>
      </c>
    </row>
    <row r="9" spans="1:14" ht="20.100000000000001" customHeight="1" x14ac:dyDescent="0.25">
      <c r="A9" s="343"/>
      <c r="B9" s="340"/>
      <c r="C9" s="341"/>
      <c r="D9" s="341"/>
      <c r="E9" s="341"/>
      <c r="F9" s="341"/>
      <c r="G9" s="341"/>
      <c r="H9" s="341"/>
      <c r="I9" s="344"/>
      <c r="J9" s="344"/>
      <c r="K9" s="344"/>
      <c r="L9" s="344"/>
      <c r="M9" s="342"/>
      <c r="N9" s="235">
        <f t="shared" si="0"/>
        <v>0</v>
      </c>
    </row>
    <row r="10" spans="1:14" ht="20.100000000000001" customHeight="1" x14ac:dyDescent="0.25">
      <c r="A10" s="345"/>
      <c r="B10" s="340"/>
      <c r="C10" s="341"/>
      <c r="D10" s="341"/>
      <c r="E10" s="341"/>
      <c r="F10" s="341"/>
      <c r="G10" s="341"/>
      <c r="H10" s="341"/>
      <c r="I10" s="344"/>
      <c r="J10" s="344"/>
      <c r="K10" s="344"/>
      <c r="L10" s="344"/>
      <c r="M10" s="342"/>
      <c r="N10" s="235">
        <f t="shared" si="0"/>
        <v>0</v>
      </c>
    </row>
    <row r="11" spans="1:14" ht="20.100000000000001" customHeight="1" x14ac:dyDescent="0.25">
      <c r="A11" s="339"/>
      <c r="B11" s="346"/>
      <c r="C11" s="341"/>
      <c r="D11" s="341"/>
      <c r="E11" s="341"/>
      <c r="F11" s="341"/>
      <c r="G11" s="341"/>
      <c r="H11" s="341"/>
      <c r="I11" s="342"/>
      <c r="J11" s="342"/>
      <c r="K11" s="342"/>
      <c r="L11" s="342"/>
      <c r="M11" s="342"/>
      <c r="N11" s="235">
        <f t="shared" si="0"/>
        <v>0</v>
      </c>
    </row>
    <row r="12" spans="1:14" ht="20.100000000000001" customHeight="1" x14ac:dyDescent="0.25">
      <c r="A12" s="343"/>
      <c r="B12" s="340"/>
      <c r="C12" s="341"/>
      <c r="D12" s="341"/>
      <c r="E12" s="341"/>
      <c r="F12" s="341"/>
      <c r="G12" s="341"/>
      <c r="H12" s="341"/>
      <c r="I12" s="344"/>
      <c r="J12" s="344"/>
      <c r="K12" s="344"/>
      <c r="L12" s="344"/>
      <c r="M12" s="342"/>
      <c r="N12" s="235">
        <f t="shared" si="0"/>
        <v>0</v>
      </c>
    </row>
    <row r="13" spans="1:14" ht="20.100000000000001" customHeight="1" x14ac:dyDescent="0.25">
      <c r="A13" s="345"/>
      <c r="B13" s="340"/>
      <c r="C13" s="341"/>
      <c r="D13" s="341"/>
      <c r="E13" s="341"/>
      <c r="F13" s="341"/>
      <c r="G13" s="341"/>
      <c r="H13" s="341"/>
      <c r="I13" s="344"/>
      <c r="J13" s="344"/>
      <c r="K13" s="344"/>
      <c r="L13" s="344"/>
      <c r="M13" s="342"/>
      <c r="N13" s="235">
        <f t="shared" si="0"/>
        <v>0</v>
      </c>
    </row>
    <row r="14" spans="1:14" ht="20.100000000000001" customHeight="1" x14ac:dyDescent="0.25">
      <c r="A14" s="345"/>
      <c r="B14" s="340"/>
      <c r="C14" s="341"/>
      <c r="D14" s="341"/>
      <c r="E14" s="341"/>
      <c r="F14" s="341"/>
      <c r="G14" s="341"/>
      <c r="H14" s="341"/>
      <c r="I14" s="344"/>
      <c r="J14" s="344"/>
      <c r="K14" s="344"/>
      <c r="L14" s="344"/>
      <c r="M14" s="342"/>
      <c r="N14" s="235">
        <f t="shared" si="0"/>
        <v>0</v>
      </c>
    </row>
    <row r="15" spans="1:14" ht="20.100000000000001" customHeight="1" thickBot="1" x14ac:dyDescent="0.3">
      <c r="A15" s="140"/>
      <c r="B15" s="236"/>
      <c r="C15" s="237"/>
      <c r="D15" s="237"/>
      <c r="E15" s="237"/>
      <c r="F15" s="237"/>
      <c r="G15" s="237"/>
      <c r="H15" s="237"/>
      <c r="I15" s="238"/>
      <c r="J15" s="238"/>
      <c r="K15" s="238"/>
      <c r="L15" s="238"/>
      <c r="M15" s="238"/>
      <c r="N15" s="235">
        <f t="shared" si="0"/>
        <v>0</v>
      </c>
    </row>
    <row r="16" spans="1:14" ht="24" customHeight="1" thickBot="1" x14ac:dyDescent="0.3">
      <c r="A16" s="239" t="s">
        <v>131</v>
      </c>
      <c r="B16" s="240"/>
      <c r="C16" s="241"/>
      <c r="D16" s="241"/>
      <c r="E16" s="241"/>
      <c r="F16" s="241"/>
      <c r="G16" s="241"/>
      <c r="H16" s="242"/>
      <c r="I16" s="243"/>
      <c r="J16" s="243"/>
      <c r="K16" s="243"/>
      <c r="L16" s="243"/>
      <c r="M16" s="243"/>
      <c r="N16" s="244">
        <f>SUM(N6:N15)</f>
        <v>3850</v>
      </c>
    </row>
    <row r="17" spans="1:14" ht="16.350000000000001" customHeight="1" x14ac:dyDescent="0.25">
      <c r="A17" s="13" t="s">
        <v>244</v>
      </c>
    </row>
    <row r="18" spans="1:14" ht="16.350000000000001" customHeight="1" x14ac:dyDescent="0.25">
      <c r="A18" s="147" t="s">
        <v>187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</row>
    <row r="19" spans="1:14" ht="16.350000000000001" customHeight="1" x14ac:dyDescent="0.25">
      <c r="A19" s="373" t="s">
        <v>212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</row>
    <row r="20" spans="1:14" ht="16.350000000000001" customHeight="1" x14ac:dyDescent="0.25">
      <c r="A20" s="373"/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</row>
    <row r="21" spans="1:14" ht="16.350000000000001" customHeight="1" x14ac:dyDescent="0.25">
      <c r="A21" s="293"/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</row>
    <row r="22" spans="1:14" s="165" customFormat="1" ht="17.25" x14ac:dyDescent="0.25">
      <c r="B22" s="2" t="s">
        <v>86</v>
      </c>
      <c r="F22" s="3" t="s">
        <v>87</v>
      </c>
      <c r="K22" s="4" t="s">
        <v>88</v>
      </c>
    </row>
    <row r="23" spans="1:14" ht="14.25" customHeight="1" x14ac:dyDescent="0.25">
      <c r="A23" s="14"/>
      <c r="C23" s="159"/>
    </row>
    <row r="24" spans="1:14" ht="17.25" customHeight="1" x14ac:dyDescent="0.25">
      <c r="A24" s="13"/>
    </row>
    <row r="25" spans="1:14" ht="14.25" customHeight="1" x14ac:dyDescent="0.25">
      <c r="A25" s="147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</row>
    <row r="26" spans="1:14" ht="12" customHeight="1" x14ac:dyDescent="0.25">
      <c r="A26" s="364"/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</row>
    <row r="27" spans="1:14" x14ac:dyDescent="0.25">
      <c r="C27" s="20"/>
      <c r="D27" s="20"/>
    </row>
    <row r="28" spans="1:14" x14ac:dyDescent="0.25">
      <c r="C28" s="20"/>
      <c r="D28" s="20"/>
    </row>
    <row r="29" spans="1:14" x14ac:dyDescent="0.25">
      <c r="C29" s="20"/>
      <c r="D29" s="20"/>
    </row>
    <row r="30" spans="1:14" x14ac:dyDescent="0.25">
      <c r="C30" s="20"/>
      <c r="D30" s="20"/>
    </row>
    <row r="31" spans="1:14" x14ac:dyDescent="0.25">
      <c r="C31" s="20"/>
      <c r="D31" s="20"/>
    </row>
    <row r="32" spans="1:14" x14ac:dyDescent="0.25">
      <c r="C32" s="20"/>
      <c r="D32" s="20"/>
    </row>
    <row r="33" spans="3:4" x14ac:dyDescent="0.25">
      <c r="C33" s="20"/>
      <c r="D33" s="20"/>
    </row>
    <row r="34" spans="3:4" x14ac:dyDescent="0.25">
      <c r="C34" s="20"/>
      <c r="D34" s="20"/>
    </row>
    <row r="35" spans="3:4" x14ac:dyDescent="0.25">
      <c r="C35" s="20"/>
      <c r="D35" s="20"/>
    </row>
    <row r="36" spans="3:4" x14ac:dyDescent="0.25">
      <c r="C36" s="20"/>
      <c r="D36" s="20"/>
    </row>
    <row r="37" spans="3:4" x14ac:dyDescent="0.25">
      <c r="C37" s="20"/>
      <c r="D37" s="20"/>
    </row>
    <row r="38" spans="3:4" x14ac:dyDescent="0.25">
      <c r="C38" s="20"/>
      <c r="D38" s="20"/>
    </row>
    <row r="39" spans="3:4" x14ac:dyDescent="0.25">
      <c r="C39" s="20"/>
      <c r="D39" s="20"/>
    </row>
    <row r="40" spans="3:4" x14ac:dyDescent="0.25">
      <c r="C40" s="20"/>
      <c r="D40" s="20"/>
    </row>
    <row r="41" spans="3:4" x14ac:dyDescent="0.25">
      <c r="C41" s="20"/>
      <c r="D41" s="20"/>
    </row>
    <row r="42" spans="3:4" x14ac:dyDescent="0.25">
      <c r="C42" s="20"/>
      <c r="D42" s="20"/>
    </row>
    <row r="43" spans="3:4" x14ac:dyDescent="0.25">
      <c r="C43" s="20"/>
      <c r="D43" s="20"/>
    </row>
    <row r="44" spans="3:4" x14ac:dyDescent="0.25">
      <c r="C44" s="20"/>
      <c r="D44" s="20"/>
    </row>
    <row r="45" spans="3:4" x14ac:dyDescent="0.25">
      <c r="C45" s="20"/>
      <c r="D45" s="20"/>
    </row>
  </sheetData>
  <mergeCells count="4">
    <mergeCell ref="A2:N2"/>
    <mergeCell ref="A1:N1"/>
    <mergeCell ref="A26:N26"/>
    <mergeCell ref="A19:N20"/>
  </mergeCells>
  <phoneticPr fontId="3" type="noConversion"/>
  <printOptions horizontalCentered="1"/>
  <pageMargins left="0.35433070866141736" right="0.35433070866141736" top="1.02" bottom="0.63" header="0.51181102362204722" footer="0.51181102362204722"/>
  <pageSetup paperSize="9" scale="92" orientation="landscape" horizontalDpi="4294967292" r:id="rId1"/>
  <headerFooter alignWithMargins="0">
    <oddFooter>&amp;R33</oddFooter>
  </headerFooter>
  <rowBreaks count="6" manualBreakCount="6">
    <brk id="41" max="65535" man="1"/>
    <brk id="58" max="65535" man="1"/>
    <brk id="70" max="65535" man="1"/>
    <brk id="84" max="65535" man="1"/>
    <brk id="98" max="65535" man="1"/>
    <brk id="111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3"/>
  <sheetViews>
    <sheetView showGridLines="0" zoomScale="85" zoomScaleNormal="85" zoomScaleSheetLayoutView="100" workbookViewId="0">
      <selection activeCell="D8" sqref="D8"/>
    </sheetView>
  </sheetViews>
  <sheetFormatPr defaultColWidth="9" defaultRowHeight="15.75" x14ac:dyDescent="0.25"/>
  <cols>
    <col min="1" max="1" width="15" style="37" customWidth="1"/>
    <col min="2" max="5" width="16" style="37" customWidth="1"/>
    <col min="6" max="6" width="21.625" style="37" customWidth="1"/>
    <col min="7" max="7" width="14.375" style="37" customWidth="1"/>
    <col min="8" max="8" width="16.875" style="37" customWidth="1"/>
    <col min="9" max="11" width="9" style="37"/>
    <col min="12" max="12" width="8.875" style="37" customWidth="1"/>
    <col min="13" max="16384" width="9" style="37"/>
  </cols>
  <sheetData>
    <row r="1" spans="1:7" ht="24.95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</row>
    <row r="2" spans="1:7" ht="30" customHeight="1" x14ac:dyDescent="0.3">
      <c r="A2" s="351" t="s">
        <v>237</v>
      </c>
      <c r="B2" s="366"/>
      <c r="C2" s="366"/>
      <c r="D2" s="366"/>
      <c r="E2" s="366"/>
      <c r="F2" s="366"/>
      <c r="G2" s="366"/>
    </row>
    <row r="3" spans="1:7" ht="18" customHeight="1" x14ac:dyDescent="0.3">
      <c r="A3" s="87"/>
      <c r="B3" s="86"/>
      <c r="C3" s="86"/>
      <c r="D3" s="86"/>
      <c r="E3" s="86"/>
      <c r="F3" s="86"/>
      <c r="G3" s="86"/>
    </row>
    <row r="4" spans="1:7" ht="18.75" customHeight="1" x14ac:dyDescent="0.25">
      <c r="A4" s="47" t="s">
        <v>89</v>
      </c>
      <c r="E4" s="48" t="s">
        <v>90</v>
      </c>
      <c r="F4" s="48"/>
    </row>
    <row r="5" spans="1:7" ht="19.5" customHeight="1" x14ac:dyDescent="0.25">
      <c r="A5" s="47" t="s">
        <v>91</v>
      </c>
      <c r="B5" s="48"/>
      <c r="C5" s="49"/>
      <c r="E5" s="47" t="s">
        <v>92</v>
      </c>
      <c r="F5" s="47"/>
    </row>
    <row r="6" spans="1:7" ht="20.25" customHeight="1" thickBot="1" x14ac:dyDescent="0.3">
      <c r="A6" s="47" t="s">
        <v>93</v>
      </c>
      <c r="C6" s="49"/>
      <c r="E6" s="50"/>
      <c r="F6" s="50"/>
      <c r="G6" s="33" t="s">
        <v>62</v>
      </c>
    </row>
    <row r="7" spans="1:7" s="51" customFormat="1" ht="21" customHeight="1" thickBot="1" x14ac:dyDescent="0.3">
      <c r="A7" s="26" t="s">
        <v>24</v>
      </c>
      <c r="B7" s="10" t="s">
        <v>6</v>
      </c>
      <c r="C7" s="10" t="s">
        <v>7</v>
      </c>
      <c r="D7" s="10" t="s">
        <v>12</v>
      </c>
      <c r="E7" s="10" t="s">
        <v>13</v>
      </c>
      <c r="F7" s="10" t="s">
        <v>186</v>
      </c>
      <c r="G7" s="23" t="s">
        <v>19</v>
      </c>
    </row>
    <row r="8" spans="1:7" ht="21" customHeight="1" x14ac:dyDescent="0.25">
      <c r="A8" s="326" t="s">
        <v>94</v>
      </c>
      <c r="B8" s="301" t="s">
        <v>250</v>
      </c>
      <c r="C8" s="347" t="s">
        <v>251</v>
      </c>
      <c r="D8" s="301" t="s">
        <v>250</v>
      </c>
      <c r="E8" s="301" t="s">
        <v>95</v>
      </c>
      <c r="F8" s="285" t="s">
        <v>191</v>
      </c>
      <c r="G8" s="304">
        <v>200000</v>
      </c>
    </row>
    <row r="9" spans="1:7" ht="21" customHeight="1" x14ac:dyDescent="0.25">
      <c r="A9" s="326" t="s">
        <v>96</v>
      </c>
      <c r="B9" s="303"/>
      <c r="C9" s="301"/>
      <c r="D9" s="303"/>
      <c r="E9" s="301" t="s">
        <v>78</v>
      </c>
      <c r="F9" s="285" t="s">
        <v>192</v>
      </c>
      <c r="G9" s="304">
        <v>150000</v>
      </c>
    </row>
    <row r="10" spans="1:7" ht="21" customHeight="1" x14ac:dyDescent="0.25">
      <c r="A10" s="335"/>
      <c r="B10" s="301"/>
      <c r="C10" s="301"/>
      <c r="D10" s="301"/>
      <c r="E10" s="301"/>
      <c r="F10" s="301"/>
      <c r="G10" s="304"/>
    </row>
    <row r="11" spans="1:7" ht="21" customHeight="1" x14ac:dyDescent="0.25">
      <c r="A11" s="336"/>
      <c r="B11" s="301"/>
      <c r="C11" s="301"/>
      <c r="D11" s="301"/>
      <c r="E11" s="301"/>
      <c r="F11" s="301"/>
      <c r="G11" s="304"/>
    </row>
    <row r="12" spans="1:7" ht="21" customHeight="1" x14ac:dyDescent="0.25">
      <c r="A12" s="337"/>
      <c r="B12" s="301"/>
      <c r="C12" s="301"/>
      <c r="D12" s="301"/>
      <c r="E12" s="301"/>
      <c r="F12" s="301"/>
      <c r="G12" s="304"/>
    </row>
    <row r="13" spans="1:7" ht="21" customHeight="1" x14ac:dyDescent="0.25">
      <c r="A13" s="336"/>
      <c r="B13" s="301"/>
      <c r="C13" s="301"/>
      <c r="D13" s="301"/>
      <c r="E13" s="301"/>
      <c r="F13" s="301"/>
      <c r="G13" s="304"/>
    </row>
    <row r="14" spans="1:7" ht="21" customHeight="1" x14ac:dyDescent="0.25">
      <c r="A14" s="338"/>
      <c r="B14" s="301"/>
      <c r="C14" s="301"/>
      <c r="D14" s="301"/>
      <c r="E14" s="301"/>
      <c r="F14" s="301"/>
      <c r="G14" s="304"/>
    </row>
    <row r="15" spans="1:7" ht="21" customHeight="1" thickBot="1" x14ac:dyDescent="0.3">
      <c r="A15" s="52"/>
      <c r="B15" s="42"/>
      <c r="C15" s="42"/>
      <c r="D15" s="42"/>
      <c r="E15" s="42"/>
      <c r="F15" s="42"/>
      <c r="G15" s="73"/>
    </row>
    <row r="16" spans="1:7" ht="21" customHeight="1" thickBot="1" x14ac:dyDescent="0.3">
      <c r="A16" s="8" t="s">
        <v>97</v>
      </c>
      <c r="B16" s="53"/>
      <c r="C16" s="53"/>
      <c r="D16" s="53"/>
      <c r="E16" s="53"/>
      <c r="F16" s="53"/>
      <c r="G16" s="73">
        <f>SUM(G8:G15)</f>
        <v>350000</v>
      </c>
    </row>
    <row r="17" spans="1:11" s="45" customFormat="1" ht="16.350000000000001" customHeight="1" x14ac:dyDescent="0.25">
      <c r="A17" s="20" t="s">
        <v>125</v>
      </c>
    </row>
    <row r="18" spans="1:11" ht="16.350000000000001" customHeight="1" x14ac:dyDescent="0.25">
      <c r="A18" s="9" t="s">
        <v>221</v>
      </c>
      <c r="C18" s="45"/>
      <c r="D18" s="45"/>
    </row>
    <row r="19" spans="1:11" s="45" customFormat="1" ht="16.350000000000001" customHeight="1" x14ac:dyDescent="0.25">
      <c r="A19" s="364" t="s">
        <v>222</v>
      </c>
      <c r="B19" s="365"/>
      <c r="C19" s="365"/>
      <c r="D19" s="365"/>
      <c r="E19" s="365"/>
      <c r="F19" s="365"/>
      <c r="G19" s="365"/>
    </row>
    <row r="20" spans="1:11" s="165" customFormat="1" ht="17.25" x14ac:dyDescent="0.25">
      <c r="A20" s="2" t="s">
        <v>86</v>
      </c>
      <c r="D20" s="3" t="s">
        <v>87</v>
      </c>
      <c r="E20" s="166"/>
      <c r="G20" s="4" t="s">
        <v>88</v>
      </c>
      <c r="H20" s="3"/>
      <c r="I20" s="166"/>
      <c r="K20" s="4"/>
    </row>
    <row r="21" spans="1:11" x14ac:dyDescent="0.25">
      <c r="C21" s="45"/>
      <c r="D21" s="45"/>
    </row>
    <row r="22" spans="1:11" x14ac:dyDescent="0.25">
      <c r="C22" s="45"/>
      <c r="D22" s="45"/>
    </row>
    <row r="23" spans="1:11" x14ac:dyDescent="0.25">
      <c r="C23" s="45"/>
      <c r="D23" s="45"/>
    </row>
    <row r="24" spans="1:11" x14ac:dyDescent="0.25">
      <c r="C24" s="45"/>
      <c r="D24" s="45"/>
    </row>
    <row r="25" spans="1:11" x14ac:dyDescent="0.25">
      <c r="C25" s="45"/>
      <c r="D25" s="45"/>
    </row>
    <row r="26" spans="1:11" x14ac:dyDescent="0.25">
      <c r="C26" s="45"/>
      <c r="D26" s="45"/>
    </row>
    <row r="27" spans="1:11" x14ac:dyDescent="0.25">
      <c r="C27" s="45"/>
      <c r="D27" s="45"/>
    </row>
    <row r="28" spans="1:11" x14ac:dyDescent="0.25">
      <c r="C28" s="45"/>
      <c r="D28" s="45"/>
    </row>
    <row r="29" spans="1:11" x14ac:dyDescent="0.25">
      <c r="C29" s="45"/>
      <c r="D29" s="45"/>
    </row>
    <row r="30" spans="1:11" x14ac:dyDescent="0.25">
      <c r="C30" s="45"/>
      <c r="D30" s="45"/>
    </row>
    <row r="31" spans="1:11" x14ac:dyDescent="0.25">
      <c r="C31" s="45"/>
      <c r="D31" s="45"/>
    </row>
    <row r="32" spans="1:11" x14ac:dyDescent="0.25">
      <c r="C32" s="45"/>
      <c r="D32" s="45"/>
    </row>
    <row r="33" spans="3:4" x14ac:dyDescent="0.25">
      <c r="C33" s="45"/>
      <c r="D33" s="45"/>
    </row>
  </sheetData>
  <mergeCells count="3">
    <mergeCell ref="A19:G19"/>
    <mergeCell ref="A2:G2"/>
    <mergeCell ref="A1:G1"/>
  </mergeCells>
  <phoneticPr fontId="3" type="noConversion"/>
  <printOptions horizontalCentered="1"/>
  <pageMargins left="0.35433070866141736" right="0.35433070866141736" top="0.95" bottom="0.39370078740157483" header="0.51181102362204722" footer="0.51181102362204722"/>
  <pageSetup paperSize="9" orientation="landscape" horizontalDpi="4294967292" r:id="rId1"/>
  <headerFooter alignWithMargins="0">
    <oddFooter>&amp;R31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81A8-4387-4162-9AE8-EE123F7C570D}">
  <dimension ref="A1:K33"/>
  <sheetViews>
    <sheetView topLeftCell="A4" workbookViewId="0">
      <selection activeCell="D8" sqref="D8"/>
    </sheetView>
  </sheetViews>
  <sheetFormatPr defaultColWidth="9" defaultRowHeight="15.75" x14ac:dyDescent="0.25"/>
  <cols>
    <col min="1" max="1" width="15" style="37" customWidth="1"/>
    <col min="2" max="5" width="16" style="37" customWidth="1"/>
    <col min="6" max="6" width="21.625" style="37" customWidth="1"/>
    <col min="7" max="7" width="14.375" style="37" customWidth="1"/>
    <col min="8" max="8" width="16.875" style="37" customWidth="1"/>
    <col min="9" max="11" width="9" style="37"/>
    <col min="12" max="12" width="8.875" style="37" customWidth="1"/>
    <col min="13" max="16384" width="9" style="37"/>
  </cols>
  <sheetData>
    <row r="1" spans="1:7" ht="24.95" customHeight="1" x14ac:dyDescent="0.3">
      <c r="A1" s="349" t="str">
        <f>計畫經費彙總表!A2</f>
        <v>機構名稱</v>
      </c>
      <c r="B1" s="349"/>
      <c r="C1" s="349"/>
      <c r="D1" s="349"/>
      <c r="E1" s="349"/>
      <c r="F1" s="349"/>
      <c r="G1" s="349"/>
    </row>
    <row r="2" spans="1:7" ht="30" customHeight="1" x14ac:dyDescent="0.3">
      <c r="A2" s="351" t="s">
        <v>238</v>
      </c>
      <c r="B2" s="366"/>
      <c r="C2" s="366"/>
      <c r="D2" s="366"/>
      <c r="E2" s="366"/>
      <c r="F2" s="366"/>
      <c r="G2" s="366"/>
    </row>
    <row r="3" spans="1:7" ht="18" customHeight="1" x14ac:dyDescent="0.3">
      <c r="A3" s="87"/>
      <c r="B3" s="86"/>
      <c r="C3" s="86"/>
      <c r="D3" s="86"/>
      <c r="E3" s="86"/>
      <c r="F3" s="86"/>
      <c r="G3" s="86"/>
    </row>
    <row r="4" spans="1:7" ht="18.75" customHeight="1" x14ac:dyDescent="0.25">
      <c r="A4" s="47" t="s">
        <v>72</v>
      </c>
      <c r="E4" s="48" t="s">
        <v>74</v>
      </c>
      <c r="F4" s="48"/>
    </row>
    <row r="5" spans="1:7" ht="19.5" customHeight="1" x14ac:dyDescent="0.25">
      <c r="A5" s="47" t="s">
        <v>63</v>
      </c>
      <c r="B5" s="48"/>
      <c r="C5" s="49"/>
      <c r="E5" s="47" t="s">
        <v>75</v>
      </c>
      <c r="F5" s="47"/>
    </row>
    <row r="6" spans="1:7" ht="20.25" customHeight="1" thickBot="1" x14ac:dyDescent="0.3">
      <c r="A6" s="47" t="s">
        <v>73</v>
      </c>
      <c r="C6" s="49"/>
      <c r="E6" s="50"/>
      <c r="F6" s="50"/>
      <c r="G6" s="33" t="s">
        <v>62</v>
      </c>
    </row>
    <row r="7" spans="1:7" s="51" customFormat="1" ht="21" customHeight="1" thickBot="1" x14ac:dyDescent="0.3">
      <c r="A7" s="26" t="s">
        <v>24</v>
      </c>
      <c r="B7" s="10" t="s">
        <v>6</v>
      </c>
      <c r="C7" s="10" t="s">
        <v>7</v>
      </c>
      <c r="D7" s="10" t="s">
        <v>12</v>
      </c>
      <c r="E7" s="10" t="s">
        <v>13</v>
      </c>
      <c r="F7" s="10" t="s">
        <v>186</v>
      </c>
      <c r="G7" s="23" t="s">
        <v>19</v>
      </c>
    </row>
    <row r="8" spans="1:7" ht="21" customHeight="1" x14ac:dyDescent="0.25">
      <c r="A8" s="326" t="s">
        <v>29</v>
      </c>
      <c r="B8" s="301" t="s">
        <v>250</v>
      </c>
      <c r="C8" s="347" t="s">
        <v>251</v>
      </c>
      <c r="D8" s="301" t="s">
        <v>250</v>
      </c>
      <c r="E8" s="301" t="s">
        <v>30</v>
      </c>
      <c r="F8" s="285" t="s">
        <v>230</v>
      </c>
      <c r="G8" s="304">
        <v>200000</v>
      </c>
    </row>
    <row r="9" spans="1:7" ht="21" customHeight="1" x14ac:dyDescent="0.25">
      <c r="A9" s="326" t="s">
        <v>31</v>
      </c>
      <c r="B9" s="303"/>
      <c r="C9" s="301"/>
      <c r="D9" s="303"/>
      <c r="E9" s="301" t="s">
        <v>78</v>
      </c>
      <c r="F9" s="285" t="s">
        <v>231</v>
      </c>
      <c r="G9" s="304">
        <v>200000</v>
      </c>
    </row>
    <row r="10" spans="1:7" ht="21" customHeight="1" x14ac:dyDescent="0.25">
      <c r="A10" s="335"/>
      <c r="B10" s="301"/>
      <c r="C10" s="301"/>
      <c r="D10" s="301"/>
      <c r="E10" s="301"/>
      <c r="F10" s="301"/>
      <c r="G10" s="304"/>
    </row>
    <row r="11" spans="1:7" ht="21" customHeight="1" x14ac:dyDescent="0.25">
      <c r="A11" s="336"/>
      <c r="B11" s="301"/>
      <c r="C11" s="301"/>
      <c r="D11" s="301"/>
      <c r="E11" s="301"/>
      <c r="F11" s="301"/>
      <c r="G11" s="304"/>
    </row>
    <row r="12" spans="1:7" ht="21" customHeight="1" x14ac:dyDescent="0.25">
      <c r="A12" s="337"/>
      <c r="B12" s="301"/>
      <c r="C12" s="301"/>
      <c r="D12" s="301"/>
      <c r="E12" s="301"/>
      <c r="F12" s="301"/>
      <c r="G12" s="304"/>
    </row>
    <row r="13" spans="1:7" ht="21" customHeight="1" x14ac:dyDescent="0.25">
      <c r="A13" s="336"/>
      <c r="B13" s="301"/>
      <c r="C13" s="301"/>
      <c r="D13" s="301"/>
      <c r="E13" s="301"/>
      <c r="F13" s="301"/>
      <c r="G13" s="304"/>
    </row>
    <row r="14" spans="1:7" ht="21" customHeight="1" x14ac:dyDescent="0.25">
      <c r="A14" s="338"/>
      <c r="B14" s="301"/>
      <c r="C14" s="301"/>
      <c r="D14" s="301"/>
      <c r="E14" s="301"/>
      <c r="F14" s="301"/>
      <c r="G14" s="304"/>
    </row>
    <row r="15" spans="1:7" ht="21" customHeight="1" thickBot="1" x14ac:dyDescent="0.3">
      <c r="A15" s="52"/>
      <c r="B15" s="42"/>
      <c r="C15" s="42"/>
      <c r="D15" s="42"/>
      <c r="E15" s="42"/>
      <c r="F15" s="42"/>
      <c r="G15" s="73"/>
    </row>
    <row r="16" spans="1:7" ht="21" customHeight="1" thickBot="1" x14ac:dyDescent="0.3">
      <c r="A16" s="8" t="s">
        <v>32</v>
      </c>
      <c r="B16" s="53"/>
      <c r="C16" s="53"/>
      <c r="D16" s="53"/>
      <c r="E16" s="53"/>
      <c r="F16" s="53"/>
      <c r="G16" s="73">
        <f>SUM(G8:G15)</f>
        <v>400000</v>
      </c>
    </row>
    <row r="17" spans="1:11" s="45" customFormat="1" ht="16.350000000000001" customHeight="1" x14ac:dyDescent="0.25">
      <c r="A17" s="20" t="s">
        <v>125</v>
      </c>
    </row>
    <row r="18" spans="1:11" ht="16.350000000000001" customHeight="1" x14ac:dyDescent="0.25">
      <c r="A18" s="9" t="s">
        <v>223</v>
      </c>
      <c r="C18" s="45"/>
      <c r="D18" s="45"/>
    </row>
    <row r="19" spans="1:11" s="45" customFormat="1" ht="16.350000000000001" customHeight="1" x14ac:dyDescent="0.25">
      <c r="A19" s="364" t="s">
        <v>224</v>
      </c>
      <c r="B19" s="365"/>
      <c r="C19" s="365"/>
      <c r="D19" s="365"/>
      <c r="E19" s="365"/>
      <c r="F19" s="365"/>
      <c r="G19" s="365"/>
    </row>
    <row r="20" spans="1:11" s="165" customFormat="1" ht="17.25" x14ac:dyDescent="0.25">
      <c r="A20" s="2" t="s">
        <v>86</v>
      </c>
      <c r="D20" s="3" t="s">
        <v>87</v>
      </c>
      <c r="E20" s="166"/>
      <c r="G20" s="4" t="s">
        <v>88</v>
      </c>
      <c r="H20" s="3"/>
      <c r="I20" s="166"/>
      <c r="K20" s="4"/>
    </row>
    <row r="21" spans="1:11" x14ac:dyDescent="0.25">
      <c r="C21" s="45"/>
      <c r="D21" s="45"/>
    </row>
    <row r="22" spans="1:11" x14ac:dyDescent="0.25">
      <c r="C22" s="45"/>
      <c r="D22" s="45"/>
    </row>
    <row r="23" spans="1:11" x14ac:dyDescent="0.25">
      <c r="C23" s="45"/>
      <c r="D23" s="45"/>
    </row>
    <row r="24" spans="1:11" x14ac:dyDescent="0.25">
      <c r="C24" s="45"/>
      <c r="D24" s="45"/>
    </row>
    <row r="25" spans="1:11" x14ac:dyDescent="0.25">
      <c r="C25" s="45"/>
      <c r="D25" s="45"/>
    </row>
    <row r="26" spans="1:11" x14ac:dyDescent="0.25">
      <c r="C26" s="45"/>
      <c r="D26" s="45"/>
    </row>
    <row r="27" spans="1:11" x14ac:dyDescent="0.25">
      <c r="C27" s="45"/>
      <c r="D27" s="45"/>
    </row>
    <row r="28" spans="1:11" x14ac:dyDescent="0.25">
      <c r="C28" s="45"/>
      <c r="D28" s="45"/>
    </row>
    <row r="29" spans="1:11" x14ac:dyDescent="0.25">
      <c r="C29" s="45"/>
      <c r="D29" s="45"/>
    </row>
    <row r="30" spans="1:11" x14ac:dyDescent="0.25">
      <c r="C30" s="45"/>
      <c r="D30" s="45"/>
    </row>
    <row r="31" spans="1:11" x14ac:dyDescent="0.25">
      <c r="C31" s="45"/>
      <c r="D31" s="45"/>
    </row>
    <row r="32" spans="1:11" x14ac:dyDescent="0.25">
      <c r="C32" s="45"/>
      <c r="D32" s="45"/>
    </row>
    <row r="33" spans="3:4" x14ac:dyDescent="0.25">
      <c r="C33" s="45"/>
      <c r="D33" s="45"/>
    </row>
  </sheetData>
  <mergeCells count="3">
    <mergeCell ref="A1:G1"/>
    <mergeCell ref="A2:G2"/>
    <mergeCell ref="A19:G19"/>
  </mergeCells>
  <phoneticPr fontId="49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具名範圍</vt:lpstr>
      </vt:variant>
      <vt:variant>
        <vt:i4>12</vt:i4>
      </vt:variant>
    </vt:vector>
  </HeadingPairs>
  <TitlesOfParts>
    <vt:vector size="26" baseType="lpstr">
      <vt:lpstr>計畫經費彙總表</vt:lpstr>
      <vt:lpstr>人事費</vt:lpstr>
      <vt:lpstr>工時記錄表</vt:lpstr>
      <vt:lpstr>加班記錄</vt:lpstr>
      <vt:lpstr>顧問</vt:lpstr>
      <vt:lpstr>材料費</vt:lpstr>
      <vt:lpstr>差旅費</vt:lpstr>
      <vt:lpstr>委託研究或驗證費</vt:lpstr>
      <vt:lpstr>委託勞務費</vt:lpstr>
      <vt:lpstr>技術購買費</vt:lpstr>
      <vt:lpstr>專利申請費</vt:lpstr>
      <vt:lpstr>設備使用費</vt:lpstr>
      <vt:lpstr>設備使用記錄表</vt:lpstr>
      <vt:lpstr>設備維護費</vt:lpstr>
      <vt:lpstr>人事費!Print_Area</vt:lpstr>
      <vt:lpstr>工時記錄表!Print_Area</vt:lpstr>
      <vt:lpstr>加班記錄!Print_Area</vt:lpstr>
      <vt:lpstr>技術購買費!Print_Area</vt:lpstr>
      <vt:lpstr>材料費!Print_Area</vt:lpstr>
      <vt:lpstr>委託研究或驗證費!Print_Area</vt:lpstr>
      <vt:lpstr>差旅費!Print_Area</vt:lpstr>
      <vt:lpstr>專利申請費!Print_Area</vt:lpstr>
      <vt:lpstr>設備使用記錄表!Print_Area</vt:lpstr>
      <vt:lpstr>設備使用費!Print_Area</vt:lpstr>
      <vt:lpstr>設備維護費!Print_Area</vt:lpstr>
      <vt:lpstr>顧問!Print_Area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03458陳品妤</cp:lastModifiedBy>
  <cp:lastPrinted>2024-06-13T02:53:20Z</cp:lastPrinted>
  <dcterms:created xsi:type="dcterms:W3CDTF">1998-03-19T06:09:40Z</dcterms:created>
  <dcterms:modified xsi:type="dcterms:W3CDTF">2024-06-21T02:22:54Z</dcterms:modified>
</cp:coreProperties>
</file>